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leyla\Downloads\"/>
    </mc:Choice>
  </mc:AlternateContent>
  <xr:revisionPtr revIDLastSave="0" documentId="8_{25B1596D-76CD-4189-908B-6BF2B4083E09}" xr6:coauthVersionLast="45" xr6:coauthVersionMax="45" xr10:uidLastSave="{00000000-0000-0000-0000-000000000000}"/>
  <bookViews>
    <workbookView xWindow="-120" yWindow="-120" windowWidth="20730" windowHeight="11160" tabRatio="604" activeTab="3"/>
  </bookViews>
  <sheets>
    <sheet name="Clasificación LIGA" sheetId="1" r:id="rId1"/>
    <sheet name="1ª PRUEBA" sheetId="8" r:id="rId2"/>
    <sheet name="2ª PRUEBA" sheetId="9" r:id="rId3"/>
    <sheet name="3ª PRUEBA" sheetId="2" r:id="rId4"/>
    <sheet name="DATOS GLOBALES" sheetId="7" r:id="rId5"/>
  </sheets>
  <definedNames>
    <definedName name="__xlnm._FilterDatabase" localSheetId="1">'1ª PRUEBA'!$A$12:$O$22</definedName>
    <definedName name="__xlnm._FilterDatabase" localSheetId="2">'2ª PRUEBA'!$A$12:$O$22</definedName>
    <definedName name="__xlnm._FilterDatabase" localSheetId="3">'3ª PRUEBA'!$A$12:$O$22</definedName>
    <definedName name="__xlnm._FilterDatabase" localSheetId="0">'Clasificación LIGA'!$A$9:$X$20</definedName>
    <definedName name="__xlnm._FilterDatabase_1">'Clasificación LIGA'!$A$9:$X$20</definedName>
    <definedName name="__xlnm._FilterDatabase_1_1">'3ª PRUEBA'!$A$12:$O$22</definedName>
    <definedName name="__xlnm._FilterDatabase_2">#REF!</definedName>
    <definedName name="__xlnm._FilterDatabase_3">#REF!</definedName>
    <definedName name="__xlnm._FilterDatabase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R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I8" i="8"/>
  <c r="I9" i="8"/>
  <c r="I10" i="8"/>
  <c r="I11" i="8"/>
  <c r="I12" i="8"/>
  <c r="I13" i="8"/>
  <c r="I14" i="8"/>
  <c r="I15" i="8"/>
  <c r="I16" i="8"/>
  <c r="I17" i="8"/>
  <c r="I18" i="8"/>
  <c r="I19" i="8"/>
  <c r="I8" i="9"/>
  <c r="I9" i="9"/>
  <c r="I10" i="9"/>
  <c r="I11" i="9"/>
  <c r="I12" i="9"/>
  <c r="I13" i="9"/>
  <c r="I14" i="9"/>
  <c r="I15" i="9"/>
  <c r="I16" i="9"/>
  <c r="I17" i="9"/>
  <c r="I18" i="9"/>
  <c r="I19" i="9"/>
  <c r="I8" i="2"/>
  <c r="I9" i="2"/>
  <c r="I10" i="2"/>
  <c r="I11" i="2"/>
  <c r="I12" i="2"/>
  <c r="I13" i="2"/>
  <c r="I14" i="2"/>
  <c r="I15" i="2"/>
  <c r="I16" i="2"/>
  <c r="B7" i="7"/>
  <c r="S9" i="1"/>
</calcChain>
</file>

<file path=xl/sharedStrings.xml><?xml version="1.0" encoding="utf-8"?>
<sst xmlns="http://schemas.openxmlformats.org/spreadsheetml/2006/main" count="293" uniqueCount="111">
  <si>
    <t xml:space="preserve">Peor puntuación obtenida
Si la liga consta del mínimo de las pruebas, 3, no se quita ninguna. Hasta 6 pruebas se quita 1. Peor puntuación obtenida
Si la liga consta del mínimo de las pruebas, 3, no se quita ninguna. Hasta 6 pruebas se quita 1. Peor puntuación obtenida
Si la liga consta del mínimo de las pruebas, 3, no se quita ninguna. Hasta 6 pruebas se quita 1. </t>
  </si>
  <si>
    <t>Ramiro Ortiz</t>
    <phoneticPr fontId="10" type="noConversion"/>
  </si>
  <si>
    <t>Rafael Calle</t>
    <phoneticPr fontId="10" type="noConversion"/>
  </si>
  <si>
    <t>FAM3578</t>
    <phoneticPr fontId="10" type="noConversion"/>
  </si>
  <si>
    <t>Si</t>
    <phoneticPr fontId="10" type="noConversion"/>
  </si>
  <si>
    <t>Carlos Hernández</t>
    <phoneticPr fontId="10" type="noConversion"/>
  </si>
  <si>
    <t>Halcón</t>
    <phoneticPr fontId="10" type="noConversion"/>
  </si>
  <si>
    <r>
      <t xml:space="preserve">CATEGORIA  </t>
    </r>
    <r>
      <rPr>
        <sz val="12"/>
        <color indexed="10"/>
        <rFont val="Arial"/>
        <family val="2"/>
      </rPr>
      <t>(F3K FAI)</t>
    </r>
    <phoneticPr fontId="10" type="noConversion"/>
  </si>
  <si>
    <t>Si</t>
    <phoneticPr fontId="10" type="noConversion"/>
  </si>
  <si>
    <t>si</t>
    <phoneticPr fontId="10" type="noConversion"/>
  </si>
  <si>
    <t>Alex Casals Olivé</t>
    <phoneticPr fontId="10" type="noConversion"/>
  </si>
  <si>
    <t>C.A.S.H</t>
    <phoneticPr fontId="10" type="noConversion"/>
  </si>
  <si>
    <t>FAM5572</t>
    <phoneticPr fontId="10" type="noConversion"/>
  </si>
  <si>
    <t>E-1036</t>
  </si>
  <si>
    <t>E-1037</t>
  </si>
  <si>
    <t>E-1038</t>
  </si>
  <si>
    <t>E-1039</t>
  </si>
  <si>
    <t>E-1040</t>
  </si>
  <si>
    <t>E-1041</t>
  </si>
  <si>
    <t>E-1042</t>
  </si>
  <si>
    <t>E-1043</t>
  </si>
  <si>
    <t>E-1044</t>
  </si>
  <si>
    <t>E-1045</t>
  </si>
  <si>
    <t>E-1046</t>
  </si>
  <si>
    <t>E-1047</t>
  </si>
  <si>
    <t>SI</t>
    <phoneticPr fontId="10" type="noConversion"/>
  </si>
  <si>
    <r>
      <t xml:space="preserve">2ª Prueba 
</t>
    </r>
    <r>
      <rPr>
        <sz val="12"/>
        <color indexed="10"/>
        <rFont val="Arial"/>
        <family val="2"/>
      </rPr>
      <t>Buitres/Halcón
(APLAZADA)</t>
    </r>
    <phoneticPr fontId="10" type="noConversion"/>
  </si>
  <si>
    <t>En el ejemplo está ordenado de primer a último clasificaso. Es tan solo un ejemplo para que en la columna H salgan los puntos de la liga de mayor a menor. Realmente la hoja, según necesidad, se puede ordenar por dorsal, para crear las hojas de para nuevas pruebas partiendo de la anterior, u ordenar por clasificación para asignar facilmente los puntos de la liga</t>
  </si>
  <si>
    <t>Puntuación correspondiente a la liga según el reglamento de las Ligas</t>
  </si>
  <si>
    <t>CLASIFICACIÓN</t>
  </si>
  <si>
    <t>PUNTOS LIGA</t>
  </si>
  <si>
    <t>Nº LICENCIA 
(DNI si esta en trámite))</t>
    <phoneticPr fontId="10" type="noConversion"/>
  </si>
  <si>
    <t xml:space="preserve">1ª PEOR PUNTUACION
</t>
  </si>
  <si>
    <t>2ª PEOR PUNTUACION</t>
  </si>
  <si>
    <t xml:space="preserve">TOTAL </t>
  </si>
  <si>
    <t>Puntuación Prueba</t>
  </si>
  <si>
    <t>Puntos LIGA</t>
  </si>
  <si>
    <t>F3K</t>
  </si>
  <si>
    <t>Halcón</t>
  </si>
  <si>
    <t>SI/NO</t>
  </si>
  <si>
    <t>Paco Galván</t>
  </si>
  <si>
    <t>FAM5085</t>
  </si>
  <si>
    <t>CATEORIA FAI</t>
  </si>
  <si>
    <t>Jorge Medina Herero</t>
  </si>
  <si>
    <t>FAM1761</t>
  </si>
  <si>
    <t>Halcón</t>
    <phoneticPr fontId="10" type="noConversion"/>
  </si>
  <si>
    <t>Los Buitres</t>
    <phoneticPr fontId="10" type="noConversion"/>
  </si>
  <si>
    <t>Los pilotos mantienen el dorsal de la primera prueba.  Tantas filas como pilotos asistentes. Para facilitar de unas pruebas a otras, se pueden ir añadiendo filas según participen nuevos pilotos en pruebas sucesivas y si alguno de los que han participado anteriormente no participa en la prueba sencillamente se le borra y se deja la fila en blanco. De esta manera se puden hacer cortas y pegas para la hoja de clasificación final y se mantienen los dorsales</t>
  </si>
  <si>
    <t>Nº de Vale FAM. Si no se le ha adjudicado en el sorteo se pone NO</t>
  </si>
  <si>
    <t>FAM1696</t>
  </si>
  <si>
    <t>Miguel Esquer</t>
  </si>
  <si>
    <t>FAM3565</t>
  </si>
  <si>
    <r>
      <t xml:space="preserve">CATEGORIA  </t>
    </r>
    <r>
      <rPr>
        <sz val="12"/>
        <color indexed="10"/>
        <rFont val="Arial"/>
        <family val="2"/>
      </rPr>
      <t>(F3KFAI)</t>
    </r>
    <phoneticPr fontId="10" type="noConversion"/>
  </si>
  <si>
    <t>Miguel Medina Torres</t>
    <phoneticPr fontId="10" type="noConversion"/>
  </si>
  <si>
    <t>1º</t>
    <phoneticPr fontId="10" type="noConversion"/>
  </si>
  <si>
    <t>2º</t>
    <phoneticPr fontId="10" type="noConversion"/>
  </si>
  <si>
    <t>FAM1760</t>
    <phoneticPr fontId="10" type="noConversion"/>
  </si>
  <si>
    <t>FAM1765</t>
  </si>
  <si>
    <t>3º</t>
    <phoneticPr fontId="10" type="noConversion"/>
  </si>
  <si>
    <t>4º</t>
    <phoneticPr fontId="10" type="noConversion"/>
  </si>
  <si>
    <t>Obligatorio. Si está en trámite se pone el DNI</t>
  </si>
  <si>
    <t>Puntuación de la prueba en absoluto. 0 si no ha participado. Participación del Juez (SI/NO)</t>
  </si>
  <si>
    <t>Puntos de liga recibidos en la prueba. 0 si no ha participado</t>
  </si>
  <si>
    <t>LIGA FAM F3K 2019</t>
    <phoneticPr fontId="10" type="noConversion"/>
  </si>
  <si>
    <t>FAM</t>
    <phoneticPr fontId="10" type="noConversion"/>
  </si>
  <si>
    <t>si</t>
    <phoneticPr fontId="10" type="noConversion"/>
  </si>
  <si>
    <r>
      <t xml:space="preserve">1ª Prueba 
</t>
    </r>
    <r>
      <rPr>
        <sz val="12"/>
        <color indexed="10"/>
        <rFont val="Arial"/>
        <family val="2"/>
      </rPr>
      <t>Halcón
27/01/2019</t>
    </r>
    <phoneticPr fontId="10" type="noConversion"/>
  </si>
  <si>
    <r>
      <t xml:space="preserve">4ª Prueba 
</t>
    </r>
    <r>
      <rPr>
        <sz val="12"/>
        <color indexed="10"/>
        <rFont val="Arial"/>
        <family val="2"/>
      </rPr>
      <t>Halcón CdE 06/10/2018</t>
    </r>
    <phoneticPr fontId="10" type="noConversion"/>
  </si>
  <si>
    <t>FIN</t>
    <phoneticPr fontId="10" type="noConversion"/>
  </si>
  <si>
    <t>Vales 2019</t>
    <phoneticPr fontId="10" type="noConversion"/>
  </si>
  <si>
    <r>
      <t xml:space="preserve">3ª Prueba 
</t>
    </r>
    <r>
      <rPr>
        <sz val="12"/>
        <color indexed="10"/>
        <rFont val="Arial"/>
        <family val="2"/>
      </rPr>
      <t>Gatos         16/03/2019</t>
    </r>
    <phoneticPr fontId="10" type="noConversion"/>
  </si>
  <si>
    <r>
      <t xml:space="preserve">5ª Prueba 
</t>
    </r>
    <r>
      <rPr>
        <sz val="12"/>
        <color indexed="10"/>
        <rFont val="Arial"/>
        <family val="2"/>
      </rPr>
      <t>Halcón       15/12/2019</t>
    </r>
    <phoneticPr fontId="10" type="noConversion"/>
  </si>
  <si>
    <t>Puntuación final de la prueba en números absolutos. Entre las columnas E y F se pueden poner tantas columnas como sean necesarias por la especialidad para registrar  las puntuaciones de las diferentes mangas si procede.</t>
  </si>
  <si>
    <t>Los pilotos mantienen el dorsal de la primera prueba.  Se van añadiendo filas conforme se van incorporando pilotos en sucesivas pruebas</t>
  </si>
  <si>
    <t>Auto-explicativo</t>
  </si>
  <si>
    <t>2ª Peor puntuación obtenida
Solo si la prueba consta de un número de pruebas de 7 a 102ª Peor puntuación obtenida
Solo si la prueba consta de un número de pruebas de 7 a 102ª Peor puntuación obtenida
Solo si la prueba consta de un número de pruebas de 7 a 10</t>
  </si>
  <si>
    <t>Clasificación Total de la liga. AJUSTAR LA FORMULA SEGÚN EL Nº DE PRUEBAS</t>
  </si>
  <si>
    <t>DORSAL LIGA</t>
  </si>
  <si>
    <t>NOMBRE PILOTO</t>
  </si>
  <si>
    <t>CLUB</t>
  </si>
  <si>
    <t>VALE FAM</t>
  </si>
  <si>
    <t>Nº LICENCIA 
(DNI si esta en trámite)</t>
  </si>
  <si>
    <t>PUNTUACIÓN 
FINAL</t>
  </si>
  <si>
    <t>1ª P</t>
  </si>
  <si>
    <t>2ª P</t>
  </si>
  <si>
    <t>3ª P</t>
  </si>
  <si>
    <t>4ª P</t>
  </si>
  <si>
    <t>PARTICIPANTES POR PRUEBA</t>
  </si>
  <si>
    <t>TOTAL DE PARTICIPANTES</t>
  </si>
  <si>
    <t>MEDIA DE PARTICIPANTES</t>
  </si>
  <si>
    <t>PARTICIPANTES ASIDUOS (3 PRUEBAS)</t>
  </si>
  <si>
    <t>VALES ASIGNADOS A LA CATEGORIA AÑO 2017</t>
  </si>
  <si>
    <t>Lazaro Martinez</t>
    <phoneticPr fontId="10" type="noConversion"/>
  </si>
  <si>
    <t>Fernando Delgado Alvarez</t>
    <phoneticPr fontId="10" type="noConversion"/>
  </si>
  <si>
    <t>Cai-Uwe Jurassic</t>
    <phoneticPr fontId="10" type="noConversion"/>
  </si>
  <si>
    <t>Ricardo Calvo Rojo</t>
    <phoneticPr fontId="10" type="noConversion"/>
  </si>
  <si>
    <t>Julio Contreras</t>
    <phoneticPr fontId="10" type="noConversion"/>
  </si>
  <si>
    <t>FAM5817</t>
    <phoneticPr fontId="10" type="noConversion"/>
  </si>
  <si>
    <t>FAM2834</t>
    <phoneticPr fontId="10" type="noConversion"/>
  </si>
  <si>
    <t>FAM5083</t>
    <phoneticPr fontId="10" type="noConversion"/>
  </si>
  <si>
    <t>FAM2673</t>
    <phoneticPr fontId="10" type="noConversion"/>
  </si>
  <si>
    <t>PARTICIPANTES OCASIONALES</t>
    <phoneticPr fontId="10" type="noConversion"/>
  </si>
  <si>
    <t>E-1215</t>
  </si>
  <si>
    <t>E-1216</t>
  </si>
  <si>
    <t>E-1217</t>
  </si>
  <si>
    <t>E-1218</t>
  </si>
  <si>
    <t>E-1219</t>
  </si>
  <si>
    <t>E-1220</t>
  </si>
  <si>
    <t>E-1221</t>
  </si>
  <si>
    <t>E-1222</t>
  </si>
  <si>
    <t>E-1223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</si>
</sst>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19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8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6"/>
      <color indexed="8"/>
      <name val="Calibri"/>
      <family val="2"/>
    </font>
    <font>
      <sz val="16"/>
      <color indexed="63"/>
      <name val="Calibri"/>
      <family val="2"/>
    </font>
    <font>
      <sz val="14"/>
      <color indexed="63"/>
      <name val="Helvetica Neue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45"/>
      </patternFill>
    </fill>
    <fill>
      <patternFill patternType="solid">
        <fgColor indexed="54"/>
        <bgColor indexed="23"/>
      </patternFill>
    </fill>
    <fill>
      <patternFill patternType="solid">
        <fgColor indexed="47"/>
        <bgColor indexed="26"/>
      </patternFill>
    </fill>
    <fill>
      <patternFill patternType="solid">
        <fgColor indexed="24"/>
        <bgColor indexed="55"/>
      </patternFill>
    </fill>
    <fill>
      <patternFill patternType="solid">
        <fgColor indexed="9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9"/>
        <bgColor indexed="40"/>
      </patternFill>
    </fill>
    <fill>
      <patternFill patternType="solid">
        <fgColor indexed="26"/>
        <bgColor indexed="47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</fills>
  <borders count="59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double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64"/>
      </right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double">
        <color indexed="64"/>
      </left>
      <right style="thin">
        <color indexed="64"/>
      </right>
      <top style="hair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0">
    <xf numFmtId="0" fontId="0" fillId="0" borderId="0" xfId="0"/>
    <xf numFmtId="0" fontId="3" fillId="0" borderId="0" xfId="1" applyFont="1"/>
    <xf numFmtId="0" fontId="3" fillId="0" borderId="0" xfId="1" applyNumberFormat="1" applyFont="1"/>
    <xf numFmtId="0" fontId="2" fillId="0" borderId="0" xfId="1"/>
    <xf numFmtId="0" fontId="3" fillId="0" borderId="0" xfId="1" applyFont="1" applyAlignment="1">
      <alignment wrapText="1"/>
    </xf>
    <xf numFmtId="0" fontId="3" fillId="0" borderId="0" xfId="1" applyNumberFormat="1" applyFont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1" applyNumberFormat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/>
    <xf numFmtId="0" fontId="3" fillId="0" borderId="6" xfId="1" applyFont="1" applyFill="1" applyBorder="1" applyAlignment="1">
      <alignment horizontal="left"/>
    </xf>
    <xf numFmtId="0" fontId="5" fillId="4" borderId="7" xfId="1" applyNumberFormat="1" applyFont="1" applyFill="1" applyBorder="1" applyAlignment="1">
      <alignment horizontal="center"/>
    </xf>
    <xf numFmtId="0" fontId="8" fillId="4" borderId="9" xfId="1" applyFont="1" applyFill="1" applyBorder="1" applyAlignment="1"/>
    <xf numFmtId="0" fontId="5" fillId="4" borderId="7" xfId="1" applyFont="1" applyFill="1" applyBorder="1" applyAlignment="1">
      <alignment horizontal="center"/>
    </xf>
    <xf numFmtId="0" fontId="2" fillId="5" borderId="10" xfId="1" applyFill="1" applyBorder="1" applyAlignment="1"/>
    <xf numFmtId="0" fontId="2" fillId="5" borderId="8" xfId="1" applyFill="1" applyBorder="1" applyAlignment="1"/>
    <xf numFmtId="0" fontId="5" fillId="0" borderId="7" xfId="1" applyFont="1" applyBorder="1"/>
    <xf numFmtId="0" fontId="3" fillId="0" borderId="5" xfId="1" applyFont="1" applyBorder="1" applyAlignment="1">
      <alignment horizontal="center"/>
    </xf>
    <xf numFmtId="0" fontId="9" fillId="6" borderId="6" xfId="1" applyFont="1" applyFill="1" applyBorder="1"/>
    <xf numFmtId="0" fontId="5" fillId="0" borderId="6" xfId="1" applyFont="1" applyBorder="1" applyAlignment="1">
      <alignment horizontal="center"/>
    </xf>
    <xf numFmtId="0" fontId="9" fillId="0" borderId="0" xfId="1" applyFont="1" applyBorder="1"/>
    <xf numFmtId="174" fontId="3" fillId="7" borderId="6" xfId="1" applyNumberFormat="1" applyFont="1" applyFill="1" applyBorder="1" applyAlignment="1">
      <alignment horizontal="center"/>
    </xf>
    <xf numFmtId="1" fontId="3" fillId="7" borderId="6" xfId="1" applyNumberFormat="1" applyFont="1" applyFill="1" applyBorder="1" applyAlignment="1">
      <alignment horizontal="center"/>
    </xf>
    <xf numFmtId="1" fontId="3" fillId="8" borderId="7" xfId="1" applyNumberFormat="1" applyFont="1" applyFill="1" applyBorder="1" applyAlignment="1">
      <alignment horizontal="center"/>
    </xf>
    <xf numFmtId="1" fontId="9" fillId="9" borderId="8" xfId="1" applyNumberFormat="1" applyFont="1" applyFill="1" applyBorder="1"/>
    <xf numFmtId="0" fontId="9" fillId="0" borderId="6" xfId="1" applyFont="1" applyBorder="1"/>
    <xf numFmtId="0" fontId="9" fillId="0" borderId="11" xfId="1" applyFont="1" applyBorder="1"/>
    <xf numFmtId="0" fontId="3" fillId="0" borderId="12" xfId="1" applyFont="1" applyBorder="1" applyAlignment="1">
      <alignment horizontal="center"/>
    </xf>
    <xf numFmtId="0" fontId="9" fillId="6" borderId="11" xfId="1" applyFont="1" applyFill="1" applyBorder="1"/>
    <xf numFmtId="0" fontId="5" fillId="0" borderId="11" xfId="1" applyFont="1" applyBorder="1" applyAlignment="1">
      <alignment horizontal="center"/>
    </xf>
    <xf numFmtId="174" fontId="3" fillId="7" borderId="11" xfId="1" applyNumberFormat="1" applyFont="1" applyFill="1" applyBorder="1" applyAlignment="1">
      <alignment horizontal="center"/>
    </xf>
    <xf numFmtId="1" fontId="3" fillId="7" borderId="11" xfId="1" applyNumberFormat="1" applyFont="1" applyFill="1" applyBorder="1" applyAlignment="1">
      <alignment horizontal="center"/>
    </xf>
    <xf numFmtId="1" fontId="3" fillId="8" borderId="13" xfId="1" applyNumberFormat="1" applyFont="1" applyFill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9" fillId="6" borderId="15" xfId="1" applyFont="1" applyFill="1" applyBorder="1"/>
    <xf numFmtId="1" fontId="3" fillId="7" borderId="15" xfId="1" applyNumberFormat="1" applyFont="1" applyFill="1" applyBorder="1" applyAlignment="1">
      <alignment horizontal="center"/>
    </xf>
    <xf numFmtId="174" fontId="3" fillId="7" borderId="15" xfId="1" applyNumberFormat="1" applyFont="1" applyFill="1" applyBorder="1" applyAlignment="1">
      <alignment horizontal="center"/>
    </xf>
    <xf numFmtId="0" fontId="2" fillId="0" borderId="0" xfId="2"/>
    <xf numFmtId="0" fontId="2" fillId="10" borderId="0" xfId="2" applyFont="1" applyFill="1"/>
    <xf numFmtId="0" fontId="11" fillId="0" borderId="0" xfId="0" applyFont="1" applyAlignment="1">
      <alignment wrapText="1"/>
    </xf>
    <xf numFmtId="0" fontId="12" fillId="0" borderId="0" xfId="0" applyFont="1"/>
    <xf numFmtId="0" fontId="5" fillId="11" borderId="16" xfId="0" applyFont="1" applyFill="1" applyBorder="1" applyAlignment="1">
      <alignment horizontal="center"/>
    </xf>
    <xf numFmtId="1" fontId="3" fillId="12" borderId="16" xfId="0" applyNumberFormat="1" applyFont="1" applyFill="1" applyBorder="1"/>
    <xf numFmtId="1" fontId="3" fillId="13" borderId="17" xfId="0" applyNumberFormat="1" applyFont="1" applyFill="1" applyBorder="1"/>
    <xf numFmtId="1" fontId="3" fillId="12" borderId="18" xfId="0" applyNumberFormat="1" applyFont="1" applyFill="1" applyBorder="1"/>
    <xf numFmtId="1" fontId="3" fillId="13" borderId="19" xfId="0" applyNumberFormat="1" applyFont="1" applyFill="1" applyBorder="1"/>
    <xf numFmtId="1" fontId="1" fillId="12" borderId="16" xfId="0" applyNumberFormat="1" applyFont="1" applyFill="1" applyBorder="1"/>
    <xf numFmtId="1" fontId="13" fillId="0" borderId="0" xfId="0" applyNumberFormat="1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15" fillId="0" borderId="0" xfId="0" applyFont="1"/>
    <xf numFmtId="0" fontId="5" fillId="11" borderId="11" xfId="0" applyFont="1" applyFill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9" fillId="0" borderId="15" xfId="1" applyFont="1" applyBorder="1"/>
    <xf numFmtId="1" fontId="3" fillId="8" borderId="20" xfId="1" applyNumberFormat="1" applyFont="1" applyFill="1" applyBorder="1" applyAlignment="1">
      <alignment horizontal="center"/>
    </xf>
    <xf numFmtId="0" fontId="2" fillId="0" borderId="0" xfId="2" applyFont="1"/>
    <xf numFmtId="0" fontId="5" fillId="11" borderId="21" xfId="0" applyFont="1" applyFill="1" applyBorder="1" applyAlignment="1">
      <alignment horizontal="center"/>
    </xf>
    <xf numFmtId="1" fontId="9" fillId="9" borderId="22" xfId="1" applyNumberFormat="1" applyFont="1" applyFill="1" applyBorder="1"/>
    <xf numFmtId="1" fontId="3" fillId="12" borderId="23" xfId="0" applyNumberFormat="1" applyFont="1" applyFill="1" applyBorder="1"/>
    <xf numFmtId="1" fontId="3" fillId="13" borderId="24" xfId="0" applyNumberFormat="1" applyFont="1" applyFill="1" applyBorder="1"/>
    <xf numFmtId="1" fontId="3" fillId="12" borderId="25" xfId="0" applyNumberFormat="1" applyFont="1" applyFill="1" applyBorder="1"/>
    <xf numFmtId="1" fontId="3" fillId="13" borderId="26" xfId="0" applyNumberFormat="1" applyFont="1" applyFill="1" applyBorder="1"/>
    <xf numFmtId="0" fontId="11" fillId="0" borderId="27" xfId="0" applyFont="1" applyBorder="1" applyAlignment="1">
      <alignment wrapText="1"/>
    </xf>
    <xf numFmtId="0" fontId="15" fillId="0" borderId="28" xfId="0" applyFont="1" applyBorder="1"/>
    <xf numFmtId="174" fontId="3" fillId="7" borderId="29" xfId="1" applyNumberFormat="1" applyFont="1" applyFill="1" applyBorder="1" applyAlignment="1">
      <alignment horizontal="center"/>
    </xf>
    <xf numFmtId="1" fontId="3" fillId="7" borderId="29" xfId="1" applyNumberFormat="1" applyFont="1" applyFill="1" applyBorder="1" applyAlignment="1">
      <alignment horizontal="center"/>
    </xf>
    <xf numFmtId="0" fontId="18" fillId="14" borderId="30" xfId="1" applyFont="1" applyFill="1" applyBorder="1" applyAlignment="1">
      <alignment vertical="center"/>
    </xf>
    <xf numFmtId="0" fontId="18" fillId="14" borderId="31" xfId="1" applyNumberFormat="1" applyFont="1" applyFill="1" applyBorder="1" applyAlignment="1">
      <alignment vertical="center"/>
    </xf>
    <xf numFmtId="0" fontId="18" fillId="14" borderId="31" xfId="1" applyFont="1" applyFill="1" applyBorder="1" applyAlignment="1">
      <alignment vertical="center"/>
    </xf>
    <xf numFmtId="0" fontId="5" fillId="11" borderId="32" xfId="0" applyFont="1" applyFill="1" applyBorder="1" applyAlignment="1">
      <alignment horizontal="center"/>
    </xf>
    <xf numFmtId="0" fontId="5" fillId="11" borderId="33" xfId="0" applyFont="1" applyFill="1" applyBorder="1" applyAlignment="1">
      <alignment horizontal="center"/>
    </xf>
    <xf numFmtId="0" fontId="2" fillId="0" borderId="0" xfId="1" applyBorder="1"/>
    <xf numFmtId="0" fontId="2" fillId="0" borderId="34" xfId="1" applyBorder="1"/>
    <xf numFmtId="0" fontId="9" fillId="0" borderId="7" xfId="1" applyFont="1" applyBorder="1"/>
    <xf numFmtId="0" fontId="5" fillId="11" borderId="35" xfId="0" applyFont="1" applyFill="1" applyBorder="1" applyAlignment="1">
      <alignment horizontal="center"/>
    </xf>
    <xf numFmtId="0" fontId="5" fillId="11" borderId="36" xfId="0" applyFont="1" applyFill="1" applyBorder="1" applyAlignment="1">
      <alignment horizontal="center"/>
    </xf>
    <xf numFmtId="0" fontId="9" fillId="0" borderId="13" xfId="1" applyFont="1" applyBorder="1"/>
    <xf numFmtId="0" fontId="3" fillId="0" borderId="37" xfId="1" applyFont="1" applyBorder="1" applyAlignment="1">
      <alignment horizontal="center"/>
    </xf>
    <xf numFmtId="0" fontId="9" fillId="6" borderId="38" xfId="1" applyFont="1" applyFill="1" applyBorder="1"/>
    <xf numFmtId="0" fontId="5" fillId="0" borderId="38" xfId="1" applyFont="1" applyBorder="1" applyAlignment="1">
      <alignment horizontal="center"/>
    </xf>
    <xf numFmtId="0" fontId="9" fillId="0" borderId="39" xfId="1" applyFont="1" applyBorder="1"/>
    <xf numFmtId="0" fontId="5" fillId="11" borderId="40" xfId="0" applyFont="1" applyFill="1" applyBorder="1" applyAlignment="1">
      <alignment horizontal="center"/>
    </xf>
    <xf numFmtId="0" fontId="5" fillId="11" borderId="41" xfId="0" applyFont="1" applyFill="1" applyBorder="1" applyAlignment="1">
      <alignment horizontal="center"/>
    </xf>
    <xf numFmtId="0" fontId="2" fillId="0" borderId="42" xfId="1" applyBorder="1"/>
    <xf numFmtId="0" fontId="2" fillId="0" borderId="43" xfId="1" applyBorder="1"/>
    <xf numFmtId="0" fontId="5" fillId="11" borderId="44" xfId="0" applyFont="1" applyFill="1" applyBorder="1" applyAlignment="1">
      <alignment horizontal="center"/>
    </xf>
    <xf numFmtId="0" fontId="9" fillId="0" borderId="45" xfId="1" applyFont="1" applyBorder="1"/>
    <xf numFmtId="0" fontId="5" fillId="11" borderId="46" xfId="0" applyFont="1" applyFill="1" applyBorder="1" applyAlignment="1">
      <alignment horizontal="center"/>
    </xf>
    <xf numFmtId="0" fontId="16" fillId="14" borderId="51" xfId="1" applyFont="1" applyFill="1" applyBorder="1" applyAlignment="1">
      <alignment horizontal="center" vertical="center"/>
    </xf>
    <xf numFmtId="0" fontId="17" fillId="14" borderId="31" xfId="0" applyFont="1" applyFill="1" applyBorder="1" applyAlignment="1">
      <alignment horizontal="center" vertical="center"/>
    </xf>
    <xf numFmtId="0" fontId="3" fillId="16" borderId="7" xfId="1" applyNumberFormat="1" applyFont="1" applyFill="1" applyBorder="1" applyAlignment="1">
      <alignment horizontal="center" vertical="center" wrapText="1"/>
    </xf>
    <xf numFmtId="0" fontId="3" fillId="16" borderId="9" xfId="1" applyNumberFormat="1" applyFont="1" applyFill="1" applyBorder="1" applyAlignment="1">
      <alignment horizontal="center" vertical="center" wrapText="1"/>
    </xf>
    <xf numFmtId="0" fontId="3" fillId="16" borderId="11" xfId="1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9" borderId="52" xfId="1" applyFont="1" applyFill="1" applyBorder="1" applyAlignment="1">
      <alignment horizontal="center" vertical="center" textRotation="90" wrapText="1"/>
    </xf>
    <xf numFmtId="0" fontId="2" fillId="9" borderId="53" xfId="1" applyFont="1" applyFill="1" applyBorder="1" applyAlignment="1">
      <alignment horizontal="center" vertical="center" textRotation="90" wrapText="1"/>
    </xf>
    <xf numFmtId="0" fontId="2" fillId="9" borderId="54" xfId="1" applyFont="1" applyFill="1" applyBorder="1" applyAlignment="1">
      <alignment horizontal="center" vertical="center" textRotation="90" wrapText="1"/>
    </xf>
    <xf numFmtId="0" fontId="3" fillId="16" borderId="7" xfId="1" applyFont="1" applyFill="1" applyBorder="1" applyAlignment="1">
      <alignment horizontal="center" vertical="center" wrapText="1"/>
    </xf>
    <xf numFmtId="0" fontId="3" fillId="16" borderId="9" xfId="1" applyFont="1" applyFill="1" applyBorder="1" applyAlignment="1">
      <alignment horizontal="center" vertical="center" wrapText="1"/>
    </xf>
    <xf numFmtId="0" fontId="3" fillId="8" borderId="11" xfId="1" applyFont="1" applyFill="1" applyBorder="1" applyAlignment="1">
      <alignment horizontal="center" vertical="center" wrapText="1"/>
    </xf>
    <xf numFmtId="0" fontId="3" fillId="8" borderId="49" xfId="1" applyFont="1" applyFill="1" applyBorder="1" applyAlignment="1">
      <alignment horizontal="center" vertical="center" wrapText="1"/>
    </xf>
    <xf numFmtId="0" fontId="3" fillId="8" borderId="50" xfId="1" applyFont="1" applyFill="1" applyBorder="1" applyAlignment="1">
      <alignment horizontal="center" vertical="center" wrapText="1"/>
    </xf>
    <xf numFmtId="0" fontId="3" fillId="16" borderId="11" xfId="1" applyFont="1" applyFill="1" applyBorder="1" applyAlignment="1">
      <alignment horizontal="center" vertical="center" wrapText="1"/>
    </xf>
    <xf numFmtId="0" fontId="3" fillId="15" borderId="12" xfId="1" applyFont="1" applyFill="1" applyBorder="1" applyAlignment="1">
      <alignment horizontal="center" vertical="center" wrapText="1"/>
    </xf>
    <xf numFmtId="0" fontId="3" fillId="15" borderId="47" xfId="1" applyFont="1" applyFill="1" applyBorder="1" applyAlignment="1">
      <alignment horizontal="center" vertical="center" wrapText="1"/>
    </xf>
    <xf numFmtId="0" fontId="3" fillId="15" borderId="48" xfId="1" applyFont="1" applyFill="1" applyBorder="1" applyAlignment="1">
      <alignment horizontal="center" vertical="center" wrapText="1"/>
    </xf>
    <xf numFmtId="0" fontId="3" fillId="15" borderId="11" xfId="1" applyFont="1" applyFill="1" applyBorder="1" applyAlignment="1">
      <alignment horizontal="center" vertical="center"/>
    </xf>
    <xf numFmtId="0" fontId="3" fillId="15" borderId="49" xfId="1" applyFont="1" applyFill="1" applyBorder="1" applyAlignment="1">
      <alignment horizontal="center" vertical="center"/>
    </xf>
    <xf numFmtId="0" fontId="3" fillId="15" borderId="50" xfId="1" applyFont="1" applyFill="1" applyBorder="1" applyAlignment="1">
      <alignment horizontal="center" vertical="center"/>
    </xf>
    <xf numFmtId="0" fontId="3" fillId="15" borderId="11" xfId="1" applyFont="1" applyFill="1" applyBorder="1" applyAlignment="1">
      <alignment horizontal="center" vertical="center" wrapText="1"/>
    </xf>
    <xf numFmtId="0" fontId="3" fillId="15" borderId="49" xfId="1" applyFont="1" applyFill="1" applyBorder="1" applyAlignment="1">
      <alignment horizontal="center" vertical="center" wrapText="1"/>
    </xf>
    <xf numFmtId="0" fontId="3" fillId="15" borderId="50" xfId="1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textRotation="90" wrapText="1"/>
    </xf>
    <xf numFmtId="0" fontId="0" fillId="13" borderId="17" xfId="0" applyFill="1" applyBorder="1" applyAlignment="1">
      <alignment horizontal="center" vertical="center" textRotation="90" wrapText="1"/>
    </xf>
    <xf numFmtId="0" fontId="3" fillId="17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" fillId="18" borderId="56" xfId="0" applyFont="1" applyFill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0" fontId="6" fillId="18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17" borderId="56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17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17" borderId="16" xfId="0" applyFont="1" applyFill="1" applyBorder="1" applyAlignment="1">
      <alignment horizontal="center" vertical="center" wrapText="1"/>
    </xf>
  </cellXfs>
  <cellStyles count="5">
    <cellStyle name="Excel Built-in Normal" xfId="1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A6A6"/>
      <rgbColor rgb="00993366"/>
      <rgbColor rgb="00F2DCDB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6B9B8"/>
      <rgbColor rgb="00CC99FF"/>
      <rgbColor rgb="00FCD5B5"/>
      <rgbColor rgb="003366FF"/>
      <rgbColor rgb="0000B0F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2" zoomScale="125" zoomScaleNormal="60" workbookViewId="0">
      <selection activeCell="K24" sqref="K24"/>
    </sheetView>
  </sheetViews>
  <sheetFormatPr baseColWidth="10" defaultColWidth="10.42578125" defaultRowHeight="15"/>
  <cols>
    <col min="1" max="1" width="17.42578125" style="1" customWidth="1"/>
    <col min="2" max="2" width="29.42578125" style="1" customWidth="1"/>
    <col min="3" max="3" width="12.85546875" style="1" customWidth="1"/>
    <col min="4" max="5" width="15.85546875" style="1" customWidth="1"/>
    <col min="6" max="6" width="11.42578125" style="2" customWidth="1"/>
    <col min="7" max="7" width="8.85546875" style="1" customWidth="1"/>
    <col min="8" max="8" width="11.42578125" style="3" customWidth="1"/>
    <col min="9" max="9" width="8.5703125" style="3" customWidth="1"/>
    <col min="10" max="10" width="11.42578125" style="3" customWidth="1"/>
    <col min="11" max="11" width="8.85546875" style="3" customWidth="1"/>
    <col min="12" max="12" width="11.42578125" style="3" customWidth="1"/>
    <col min="13" max="13" width="8.85546875" style="3" customWidth="1"/>
    <col min="14" max="14" width="11.42578125" style="3" customWidth="1"/>
    <col min="15" max="15" width="8.85546875" style="3" customWidth="1"/>
    <col min="16" max="16" width="13.42578125" style="3" customWidth="1"/>
    <col min="17" max="18" width="10.42578125" style="3"/>
    <col min="19" max="19" width="12" style="3" customWidth="1"/>
    <col min="20" max="16384" width="10.42578125" style="3"/>
  </cols>
  <sheetData>
    <row r="1" spans="1:19" ht="54" hidden="1" customHeight="1">
      <c r="A1" s="4" t="s">
        <v>73</v>
      </c>
      <c r="B1" s="4" t="s">
        <v>74</v>
      </c>
      <c r="C1" s="4" t="s">
        <v>60</v>
      </c>
      <c r="D1" s="4" t="s">
        <v>74</v>
      </c>
      <c r="E1" s="4"/>
      <c r="F1" s="5" t="s">
        <v>61</v>
      </c>
      <c r="G1" s="4" t="s">
        <v>62</v>
      </c>
      <c r="H1" s="4"/>
      <c r="I1" s="4"/>
      <c r="J1" s="4"/>
      <c r="K1" s="4"/>
      <c r="L1" s="4"/>
      <c r="M1" s="4"/>
      <c r="N1" s="4"/>
      <c r="O1" s="4"/>
      <c r="P1" s="4" t="s">
        <v>0</v>
      </c>
      <c r="Q1" s="4" t="s">
        <v>75</v>
      </c>
      <c r="R1" s="4" t="s">
        <v>76</v>
      </c>
    </row>
    <row r="2" spans="1:19" ht="30" customHeight="1" thickTop="1">
      <c r="A2" s="6"/>
      <c r="B2" s="7"/>
      <c r="C2" s="7"/>
      <c r="D2" s="7"/>
      <c r="E2" s="7"/>
      <c r="F2" s="8"/>
      <c r="G2" s="7"/>
      <c r="H2" s="9" t="s">
        <v>63</v>
      </c>
      <c r="I2" s="10"/>
      <c r="J2" s="10"/>
      <c r="K2" s="10"/>
      <c r="L2" s="10"/>
      <c r="M2" s="10"/>
      <c r="N2" s="10"/>
      <c r="O2" s="10"/>
      <c r="P2" s="10"/>
      <c r="Q2" s="11"/>
      <c r="R2" s="12"/>
    </row>
    <row r="3" spans="1:19" ht="52.5" customHeight="1">
      <c r="A3" s="114" t="s">
        <v>77</v>
      </c>
      <c r="B3" s="117" t="s">
        <v>78</v>
      </c>
      <c r="C3" s="120" t="s">
        <v>31</v>
      </c>
      <c r="D3" s="117" t="s">
        <v>79</v>
      </c>
      <c r="E3" s="117" t="s">
        <v>80</v>
      </c>
      <c r="F3" s="101" t="s">
        <v>66</v>
      </c>
      <c r="G3" s="102"/>
      <c r="H3" s="108" t="s">
        <v>26</v>
      </c>
      <c r="I3" s="109"/>
      <c r="J3" s="108" t="s">
        <v>70</v>
      </c>
      <c r="K3" s="109"/>
      <c r="L3" s="108" t="s">
        <v>67</v>
      </c>
      <c r="M3" s="109"/>
      <c r="N3" s="108" t="s">
        <v>71</v>
      </c>
      <c r="O3" s="109"/>
      <c r="P3" s="110" t="s">
        <v>32</v>
      </c>
      <c r="Q3" s="110" t="s">
        <v>33</v>
      </c>
      <c r="R3" s="105" t="s">
        <v>34</v>
      </c>
    </row>
    <row r="4" spans="1:19" ht="41.1" customHeight="1">
      <c r="A4" s="115"/>
      <c r="B4" s="118"/>
      <c r="C4" s="121"/>
      <c r="D4" s="118"/>
      <c r="E4" s="118"/>
      <c r="F4" s="103" t="s">
        <v>35</v>
      </c>
      <c r="G4" s="103" t="s">
        <v>36</v>
      </c>
      <c r="H4" s="113" t="s">
        <v>35</v>
      </c>
      <c r="I4" s="113" t="s">
        <v>36</v>
      </c>
      <c r="J4" s="113" t="s">
        <v>35</v>
      </c>
      <c r="K4" s="113" t="s">
        <v>36</v>
      </c>
      <c r="L4" s="113" t="s">
        <v>35</v>
      </c>
      <c r="M4" s="113" t="s">
        <v>36</v>
      </c>
      <c r="N4" s="113" t="s">
        <v>35</v>
      </c>
      <c r="O4" s="113" t="s">
        <v>36</v>
      </c>
      <c r="P4" s="111"/>
      <c r="Q4" s="111"/>
      <c r="R4" s="106"/>
    </row>
    <row r="5" spans="1:19" ht="30" customHeight="1">
      <c r="A5" s="116"/>
      <c r="B5" s="119"/>
      <c r="C5" s="122"/>
      <c r="D5" s="119"/>
      <c r="E5" s="119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12"/>
      <c r="Q5" s="112"/>
      <c r="R5" s="107"/>
    </row>
    <row r="6" spans="1:19" ht="23.25">
      <c r="A6" s="13"/>
      <c r="B6" s="14"/>
      <c r="C6" s="14"/>
      <c r="D6" s="14"/>
      <c r="E6" s="14"/>
      <c r="F6" s="15"/>
      <c r="G6" s="14"/>
      <c r="H6" s="16" t="s">
        <v>37</v>
      </c>
      <c r="I6" s="14"/>
      <c r="J6" s="14"/>
      <c r="K6" s="14"/>
      <c r="L6" s="14"/>
      <c r="M6" s="14"/>
      <c r="N6" s="14"/>
      <c r="O6" s="14"/>
      <c r="P6" s="17"/>
      <c r="Q6" s="17"/>
      <c r="R6" s="18"/>
    </row>
    <row r="7" spans="1:19">
      <c r="A7" s="19">
        <v>3</v>
      </c>
      <c r="B7" s="20" t="s">
        <v>40</v>
      </c>
      <c r="C7" s="20" t="s">
        <v>41</v>
      </c>
      <c r="D7" s="21" t="s">
        <v>38</v>
      </c>
      <c r="E7" s="27"/>
      <c r="F7" s="22" t="s">
        <v>9</v>
      </c>
      <c r="G7" s="23"/>
      <c r="H7" s="24" t="s">
        <v>39</v>
      </c>
      <c r="I7" s="23"/>
      <c r="J7" s="24" t="s">
        <v>39</v>
      </c>
      <c r="K7" s="23"/>
      <c r="L7" s="24" t="s">
        <v>39</v>
      </c>
      <c r="M7" s="23"/>
      <c r="N7" s="24" t="s">
        <v>39</v>
      </c>
      <c r="O7" s="23"/>
      <c r="P7" s="25"/>
      <c r="Q7" s="25"/>
      <c r="R7" s="26"/>
    </row>
    <row r="8" spans="1:19" ht="23.25">
      <c r="A8" s="13"/>
      <c r="B8" s="14"/>
      <c r="C8" s="14"/>
      <c r="D8" s="14"/>
      <c r="E8" s="14"/>
      <c r="F8" s="15"/>
      <c r="G8" s="14"/>
      <c r="H8" s="16" t="s">
        <v>42</v>
      </c>
      <c r="I8" s="14"/>
      <c r="J8" s="14"/>
      <c r="K8" s="14"/>
      <c r="L8" s="14"/>
      <c r="M8" s="14"/>
      <c r="N8" s="14"/>
      <c r="O8" s="14"/>
      <c r="P8" s="17"/>
      <c r="Q8" s="17"/>
      <c r="R8" s="18"/>
    </row>
    <row r="9" spans="1:19" ht="15.75">
      <c r="A9" s="28">
        <v>1</v>
      </c>
      <c r="B9" s="29" t="s">
        <v>43</v>
      </c>
      <c r="C9" s="30" t="s">
        <v>44</v>
      </c>
      <c r="D9" s="31" t="s">
        <v>38</v>
      </c>
      <c r="E9" s="52" t="s">
        <v>8</v>
      </c>
      <c r="F9" s="41">
        <v>3877.8</v>
      </c>
      <c r="G9" s="33">
        <f>'3ª PRUEBA'!H8</f>
        <v>25</v>
      </c>
      <c r="H9" s="32"/>
      <c r="I9" s="33"/>
      <c r="J9" s="41">
        <v>4769.7</v>
      </c>
      <c r="K9" s="33">
        <v>21</v>
      </c>
      <c r="L9" s="32"/>
      <c r="M9" s="33"/>
      <c r="N9" s="32"/>
      <c r="O9" s="33"/>
      <c r="P9" s="34"/>
      <c r="Q9" s="34"/>
      <c r="R9" s="35">
        <f>G9+K9+M9+O9-P9</f>
        <v>46</v>
      </c>
      <c r="S9" s="3">
        <f>IF(G9&gt;=0+1,1,0)+IF(I9&gt;=0+1,1,0)+IF(K9&gt;=0+1,1,0)+IF(M9&gt;=0+1,1,0)+IF(O9&gt;=0+1,1,0)</f>
        <v>2</v>
      </c>
    </row>
    <row r="10" spans="1:19" ht="14.25" customHeight="1">
      <c r="A10" s="28">
        <v>8</v>
      </c>
      <c r="B10" s="29" t="s">
        <v>94</v>
      </c>
      <c r="C10" s="30" t="s">
        <v>97</v>
      </c>
      <c r="D10" s="36" t="s">
        <v>45</v>
      </c>
      <c r="E10" s="52" t="s">
        <v>9</v>
      </c>
      <c r="F10" s="41">
        <v>3514.8</v>
      </c>
      <c r="G10" s="33">
        <v>23</v>
      </c>
      <c r="H10" s="32"/>
      <c r="I10" s="33"/>
      <c r="J10" s="41">
        <v>4823.3999999999996</v>
      </c>
      <c r="K10" s="33">
        <v>23</v>
      </c>
      <c r="L10" s="32"/>
      <c r="M10" s="33"/>
      <c r="N10" s="32"/>
      <c r="O10" s="33"/>
      <c r="P10" s="34"/>
      <c r="Q10" s="34"/>
      <c r="R10" s="35">
        <f t="shared" ref="R10:R20" si="0">G10+I10+K10+M10+O10-P10</f>
        <v>46</v>
      </c>
      <c r="S10" s="3">
        <f t="shared" ref="S10:S20" si="1">IF(G10&gt;=0+1,1,0)+IF(I10&gt;=0+1,1,0)+IF(K10&gt;=0+1,1,0)+IF(M10&gt;=0+1,1,0)+IF(O10&gt;=0+1,1,0)</f>
        <v>2</v>
      </c>
    </row>
    <row r="11" spans="1:19" ht="14.25" customHeight="1">
      <c r="A11" s="28">
        <v>4</v>
      </c>
      <c r="B11" s="29" t="s">
        <v>50</v>
      </c>
      <c r="C11" s="30" t="s">
        <v>51</v>
      </c>
      <c r="D11" s="37" t="s">
        <v>11</v>
      </c>
      <c r="E11" s="52" t="s">
        <v>8</v>
      </c>
      <c r="F11" s="41">
        <v>3114.7</v>
      </c>
      <c r="G11" s="33">
        <v>18</v>
      </c>
      <c r="H11" s="32"/>
      <c r="I11" s="33"/>
      <c r="J11" s="41">
        <v>4870.3999999999996</v>
      </c>
      <c r="K11" s="33">
        <v>25</v>
      </c>
      <c r="L11" s="32"/>
      <c r="M11" s="33"/>
      <c r="N11" s="32"/>
      <c r="O11" s="33"/>
      <c r="P11" s="34"/>
      <c r="Q11" s="34"/>
      <c r="R11" s="35">
        <f t="shared" si="0"/>
        <v>43</v>
      </c>
      <c r="S11" s="3">
        <f t="shared" si="1"/>
        <v>2</v>
      </c>
    </row>
    <row r="12" spans="1:19" ht="14.25" customHeight="1">
      <c r="A12" s="38">
        <v>11</v>
      </c>
      <c r="B12" s="39" t="s">
        <v>96</v>
      </c>
      <c r="C12" s="60" t="s">
        <v>100</v>
      </c>
      <c r="D12" s="36" t="s">
        <v>46</v>
      </c>
      <c r="E12" s="52" t="s">
        <v>9</v>
      </c>
      <c r="F12" s="41">
        <v>3455</v>
      </c>
      <c r="G12" s="33">
        <v>21</v>
      </c>
      <c r="H12" s="41"/>
      <c r="I12" s="42"/>
      <c r="J12" s="41">
        <v>4239.7</v>
      </c>
      <c r="K12" s="42">
        <v>18</v>
      </c>
      <c r="L12" s="41"/>
      <c r="M12" s="42"/>
      <c r="N12" s="32"/>
      <c r="O12" s="42"/>
      <c r="P12" s="43"/>
      <c r="Q12" s="43"/>
      <c r="R12" s="35">
        <f t="shared" si="0"/>
        <v>39</v>
      </c>
      <c r="S12" s="3">
        <f t="shared" si="1"/>
        <v>2</v>
      </c>
    </row>
    <row r="13" spans="1:19" ht="14.25" customHeight="1">
      <c r="A13" s="38">
        <v>6</v>
      </c>
      <c r="B13" s="39" t="s">
        <v>92</v>
      </c>
      <c r="C13" s="40" t="s">
        <v>57</v>
      </c>
      <c r="D13" s="31" t="s">
        <v>38</v>
      </c>
      <c r="E13" s="52" t="s">
        <v>25</v>
      </c>
      <c r="F13" s="41">
        <v>3163.2</v>
      </c>
      <c r="G13" s="33">
        <v>19</v>
      </c>
      <c r="H13" s="41"/>
      <c r="I13" s="42"/>
      <c r="J13" s="41">
        <v>4354.3</v>
      </c>
      <c r="K13" s="42">
        <v>19</v>
      </c>
      <c r="L13" s="41"/>
      <c r="M13" s="42"/>
      <c r="N13" s="32"/>
      <c r="O13" s="42"/>
      <c r="P13" s="43"/>
      <c r="Q13" s="43"/>
      <c r="R13" s="35">
        <f t="shared" si="0"/>
        <v>38</v>
      </c>
      <c r="S13" s="3">
        <f t="shared" si="1"/>
        <v>2</v>
      </c>
    </row>
    <row r="14" spans="1:19" ht="14.25" customHeight="1">
      <c r="A14" s="38">
        <v>7</v>
      </c>
      <c r="B14" s="39" t="s">
        <v>10</v>
      </c>
      <c r="C14" s="40" t="s">
        <v>49</v>
      </c>
      <c r="D14" s="31" t="s">
        <v>38</v>
      </c>
      <c r="E14" s="52" t="s">
        <v>8</v>
      </c>
      <c r="F14" s="41">
        <v>3218.3</v>
      </c>
      <c r="G14" s="33">
        <v>20</v>
      </c>
      <c r="H14" s="41"/>
      <c r="I14" s="42"/>
      <c r="J14" s="41">
        <v>3826.9</v>
      </c>
      <c r="K14" s="42">
        <v>16</v>
      </c>
      <c r="L14" s="41"/>
      <c r="M14" s="42"/>
      <c r="N14" s="32"/>
      <c r="O14" s="42"/>
      <c r="P14" s="43"/>
      <c r="Q14" s="43"/>
      <c r="R14" s="35">
        <f t="shared" si="0"/>
        <v>36</v>
      </c>
      <c r="S14" s="3">
        <f t="shared" si="1"/>
        <v>2</v>
      </c>
    </row>
    <row r="15" spans="1:19" ht="14.25" customHeight="1">
      <c r="A15" s="38">
        <v>3</v>
      </c>
      <c r="B15" s="29" t="s">
        <v>5</v>
      </c>
      <c r="C15" s="40" t="s">
        <v>12</v>
      </c>
      <c r="D15" s="31" t="s">
        <v>6</v>
      </c>
      <c r="E15" s="52" t="s">
        <v>4</v>
      </c>
      <c r="F15" s="41">
        <v>2460.1999999999998</v>
      </c>
      <c r="G15" s="33">
        <v>16</v>
      </c>
      <c r="H15" s="41"/>
      <c r="I15" s="42"/>
      <c r="J15" s="41">
        <v>4052.3</v>
      </c>
      <c r="K15" s="42">
        <v>17</v>
      </c>
      <c r="L15" s="41"/>
      <c r="M15" s="42"/>
      <c r="N15" s="32"/>
      <c r="O15" s="42"/>
      <c r="P15" s="43"/>
      <c r="Q15" s="43"/>
      <c r="R15" s="35">
        <f t="shared" si="0"/>
        <v>33</v>
      </c>
      <c r="S15" s="3">
        <f t="shared" si="1"/>
        <v>2</v>
      </c>
    </row>
    <row r="16" spans="1:19" ht="14.25" customHeight="1">
      <c r="A16" s="38">
        <v>10</v>
      </c>
      <c r="B16" s="29" t="s">
        <v>1</v>
      </c>
      <c r="C16" s="40" t="s">
        <v>64</v>
      </c>
      <c r="D16" s="31" t="s">
        <v>11</v>
      </c>
      <c r="E16" s="52" t="s">
        <v>65</v>
      </c>
      <c r="F16" s="41">
        <v>1520.8</v>
      </c>
      <c r="G16" s="33">
        <v>13</v>
      </c>
      <c r="H16" s="41"/>
      <c r="I16" s="42"/>
      <c r="J16" s="41">
        <v>4547.1000000000004</v>
      </c>
      <c r="K16" s="42">
        <v>20</v>
      </c>
      <c r="L16" s="41"/>
      <c r="M16" s="42"/>
      <c r="N16" s="32"/>
      <c r="O16" s="42"/>
      <c r="P16" s="43"/>
      <c r="Q16" s="43"/>
      <c r="R16" s="35">
        <f t="shared" si="0"/>
        <v>33</v>
      </c>
      <c r="S16" s="3">
        <f t="shared" si="1"/>
        <v>2</v>
      </c>
    </row>
    <row r="17" spans="1:19" ht="14.25" customHeight="1">
      <c r="A17" s="38">
        <v>12</v>
      </c>
      <c r="B17" s="29" t="s">
        <v>93</v>
      </c>
      <c r="C17" s="40" t="s">
        <v>99</v>
      </c>
      <c r="D17" s="31" t="s">
        <v>6</v>
      </c>
      <c r="E17" s="52" t="s">
        <v>9</v>
      </c>
      <c r="F17" s="41">
        <v>1670.2</v>
      </c>
      <c r="G17" s="33">
        <v>14</v>
      </c>
      <c r="H17" s="41"/>
      <c r="I17" s="42"/>
      <c r="J17" s="41">
        <v>2679.1</v>
      </c>
      <c r="K17" s="42">
        <v>15</v>
      </c>
      <c r="L17" s="41"/>
      <c r="M17" s="42"/>
      <c r="N17" s="32"/>
      <c r="O17" s="42"/>
      <c r="P17" s="43"/>
      <c r="Q17" s="43"/>
      <c r="R17" s="35">
        <f t="shared" si="0"/>
        <v>29</v>
      </c>
      <c r="S17" s="3">
        <f t="shared" si="1"/>
        <v>2</v>
      </c>
    </row>
    <row r="18" spans="1:19" ht="14.25" customHeight="1">
      <c r="A18" s="38">
        <v>5</v>
      </c>
      <c r="B18" s="29" t="s">
        <v>95</v>
      </c>
      <c r="C18" s="40" t="s">
        <v>98</v>
      </c>
      <c r="D18" s="31" t="s">
        <v>6</v>
      </c>
      <c r="E18" s="52" t="s">
        <v>9</v>
      </c>
      <c r="F18" s="41">
        <v>2724.1</v>
      </c>
      <c r="G18" s="33">
        <v>17</v>
      </c>
      <c r="H18" s="41"/>
      <c r="I18" s="42"/>
      <c r="J18" s="41"/>
      <c r="K18" s="42"/>
      <c r="L18" s="41"/>
      <c r="M18" s="42"/>
      <c r="N18" s="32"/>
      <c r="O18" s="42"/>
      <c r="P18" s="43"/>
      <c r="Q18" s="43"/>
      <c r="R18" s="35">
        <f t="shared" si="0"/>
        <v>17</v>
      </c>
      <c r="S18" s="3">
        <f t="shared" si="1"/>
        <v>1</v>
      </c>
    </row>
    <row r="19" spans="1:19" ht="14.25" customHeight="1">
      <c r="A19" s="38">
        <v>9</v>
      </c>
      <c r="B19" s="39" t="s">
        <v>2</v>
      </c>
      <c r="C19" s="30" t="s">
        <v>3</v>
      </c>
      <c r="D19" s="36"/>
      <c r="E19" s="62" t="s">
        <v>4</v>
      </c>
      <c r="F19" s="41">
        <v>2302.1</v>
      </c>
      <c r="G19" s="33">
        <v>15</v>
      </c>
      <c r="H19" s="41"/>
      <c r="I19" s="42"/>
      <c r="J19" s="41"/>
      <c r="K19" s="42"/>
      <c r="L19" s="41"/>
      <c r="M19" s="42"/>
      <c r="N19" s="32"/>
      <c r="O19" s="42"/>
      <c r="P19" s="43"/>
      <c r="Q19" s="43"/>
      <c r="R19" s="35">
        <f t="shared" si="0"/>
        <v>15</v>
      </c>
      <c r="S19" s="3">
        <f t="shared" si="1"/>
        <v>1</v>
      </c>
    </row>
    <row r="20" spans="1:19" ht="14.25" customHeight="1" thickBot="1">
      <c r="A20" s="44">
        <v>2</v>
      </c>
      <c r="B20" s="45" t="s">
        <v>53</v>
      </c>
      <c r="C20" s="63" t="s">
        <v>56</v>
      </c>
      <c r="D20" s="64" t="s">
        <v>45</v>
      </c>
      <c r="E20" s="67" t="s">
        <v>9</v>
      </c>
      <c r="F20" s="75">
        <v>0</v>
      </c>
      <c r="G20" s="76">
        <v>12</v>
      </c>
      <c r="H20" s="47"/>
      <c r="I20" s="46"/>
      <c r="J20" s="46"/>
      <c r="K20" s="46"/>
      <c r="L20" s="47"/>
      <c r="M20" s="46"/>
      <c r="N20" s="47"/>
      <c r="O20" s="46"/>
      <c r="P20" s="65"/>
      <c r="Q20" s="65"/>
      <c r="R20" s="68">
        <f t="shared" si="0"/>
        <v>12</v>
      </c>
      <c r="S20" s="3">
        <f t="shared" si="1"/>
        <v>1</v>
      </c>
    </row>
    <row r="21" spans="1:19" ht="15.75" thickTop="1"/>
    <row r="31" spans="1:19" ht="15.75" thickBot="1"/>
    <row r="32" spans="1:19" ht="27" thickBot="1">
      <c r="A32" s="99" t="s">
        <v>69</v>
      </c>
      <c r="B32" s="100"/>
      <c r="C32" s="100"/>
      <c r="D32" s="100"/>
      <c r="E32" s="77" t="s">
        <v>54</v>
      </c>
      <c r="F32" s="78" t="s">
        <v>55</v>
      </c>
      <c r="G32" s="77" t="s">
        <v>58</v>
      </c>
      <c r="H32" s="79" t="s">
        <v>59</v>
      </c>
      <c r="I32" s="77" t="s">
        <v>68</v>
      </c>
    </row>
    <row r="33" spans="1:9" ht="15.75">
      <c r="A33" s="28">
        <v>1</v>
      </c>
      <c r="B33" s="29" t="s">
        <v>43</v>
      </c>
      <c r="C33" s="30" t="s">
        <v>44</v>
      </c>
      <c r="D33" s="31" t="s">
        <v>38</v>
      </c>
      <c r="E33" s="98" t="s">
        <v>13</v>
      </c>
      <c r="F33" s="81"/>
      <c r="G33" s="80"/>
      <c r="H33" s="82"/>
      <c r="I33" s="83"/>
    </row>
    <row r="34" spans="1:9" ht="15.75">
      <c r="A34" s="28">
        <v>2</v>
      </c>
      <c r="B34" s="29" t="s">
        <v>53</v>
      </c>
      <c r="C34" s="30" t="s">
        <v>56</v>
      </c>
      <c r="D34" s="84" t="s">
        <v>6</v>
      </c>
      <c r="E34" s="85" t="s">
        <v>14</v>
      </c>
      <c r="F34" s="86"/>
      <c r="G34" s="85"/>
      <c r="H34" s="82"/>
      <c r="I34" s="83"/>
    </row>
    <row r="35" spans="1:9" ht="15.75">
      <c r="A35" s="28">
        <v>3</v>
      </c>
      <c r="B35" s="29" t="s">
        <v>5</v>
      </c>
      <c r="C35" s="30" t="s">
        <v>12</v>
      </c>
      <c r="D35" s="87" t="s">
        <v>6</v>
      </c>
      <c r="E35" s="85" t="s">
        <v>15</v>
      </c>
      <c r="F35" s="86"/>
      <c r="G35" s="85"/>
      <c r="H35" s="82"/>
      <c r="I35" s="83"/>
    </row>
    <row r="36" spans="1:9" ht="15.75">
      <c r="A36" s="38">
        <v>4</v>
      </c>
      <c r="B36" s="39" t="s">
        <v>50</v>
      </c>
      <c r="C36" s="60" t="s">
        <v>51</v>
      </c>
      <c r="D36" s="84" t="s">
        <v>11</v>
      </c>
      <c r="E36" s="85" t="s">
        <v>16</v>
      </c>
      <c r="F36" s="86"/>
      <c r="G36" s="85"/>
      <c r="H36" s="82"/>
      <c r="I36" s="83"/>
    </row>
    <row r="37" spans="1:9" ht="15.75">
      <c r="A37" s="38">
        <v>5</v>
      </c>
      <c r="B37" s="39" t="s">
        <v>95</v>
      </c>
      <c r="C37" s="40" t="s">
        <v>98</v>
      </c>
      <c r="D37" s="31" t="s">
        <v>6</v>
      </c>
      <c r="E37" s="85" t="s">
        <v>17</v>
      </c>
      <c r="F37" s="86"/>
      <c r="G37" s="85"/>
      <c r="H37" s="82"/>
      <c r="I37" s="83"/>
    </row>
    <row r="38" spans="1:9" ht="15.75">
      <c r="A38" s="38">
        <v>6</v>
      </c>
      <c r="B38" s="39" t="s">
        <v>92</v>
      </c>
      <c r="C38" s="40" t="s">
        <v>57</v>
      </c>
      <c r="D38" s="31" t="s">
        <v>38</v>
      </c>
      <c r="E38" s="85" t="s">
        <v>18</v>
      </c>
      <c r="F38" s="86"/>
      <c r="G38" s="85"/>
      <c r="H38" s="82"/>
      <c r="I38" s="83"/>
    </row>
    <row r="39" spans="1:9" ht="15.75">
      <c r="A39" s="38">
        <v>7</v>
      </c>
      <c r="B39" s="29" t="s">
        <v>10</v>
      </c>
      <c r="C39" s="40" t="s">
        <v>49</v>
      </c>
      <c r="D39" s="31" t="s">
        <v>38</v>
      </c>
      <c r="E39" s="85" t="s">
        <v>19</v>
      </c>
      <c r="F39" s="86"/>
      <c r="G39" s="85"/>
      <c r="H39" s="82"/>
      <c r="I39" s="83"/>
    </row>
    <row r="40" spans="1:9" ht="15.75">
      <c r="A40" s="38">
        <v>8</v>
      </c>
      <c r="B40" s="29" t="s">
        <v>94</v>
      </c>
      <c r="C40" s="40" t="s">
        <v>97</v>
      </c>
      <c r="D40" s="31" t="s">
        <v>6</v>
      </c>
      <c r="E40" s="85" t="s">
        <v>20</v>
      </c>
      <c r="F40" s="86"/>
      <c r="G40" s="85"/>
      <c r="H40" s="82"/>
      <c r="I40" s="83"/>
    </row>
    <row r="41" spans="1:9" ht="15.75">
      <c r="A41" s="38">
        <v>9</v>
      </c>
      <c r="B41" s="29" t="s">
        <v>2</v>
      </c>
      <c r="C41" s="40" t="s">
        <v>3</v>
      </c>
      <c r="D41" s="31"/>
      <c r="E41" s="85" t="s">
        <v>21</v>
      </c>
      <c r="F41" s="86"/>
      <c r="G41" s="85"/>
      <c r="H41" s="82"/>
      <c r="I41" s="83"/>
    </row>
    <row r="42" spans="1:9" ht="15.75">
      <c r="A42" s="38">
        <v>10</v>
      </c>
      <c r="B42" s="29" t="s">
        <v>1</v>
      </c>
      <c r="C42" s="40" t="s">
        <v>64</v>
      </c>
      <c r="D42" s="31" t="s">
        <v>11</v>
      </c>
      <c r="E42" s="85" t="s">
        <v>22</v>
      </c>
      <c r="F42" s="86"/>
      <c r="G42" s="85"/>
      <c r="H42" s="82"/>
      <c r="I42" s="83"/>
    </row>
    <row r="43" spans="1:9" ht="15.75">
      <c r="A43" s="38">
        <v>11</v>
      </c>
      <c r="B43" s="39" t="s">
        <v>96</v>
      </c>
      <c r="C43" s="40" t="s">
        <v>100</v>
      </c>
      <c r="D43" s="31" t="s">
        <v>46</v>
      </c>
      <c r="E43" s="85" t="s">
        <v>23</v>
      </c>
      <c r="F43" s="86"/>
      <c r="G43" s="85"/>
      <c r="H43" s="82"/>
      <c r="I43" s="83"/>
    </row>
    <row r="44" spans="1:9" ht="15.75">
      <c r="A44" s="38">
        <v>12</v>
      </c>
      <c r="B44" s="39" t="s">
        <v>93</v>
      </c>
      <c r="C44" s="40" t="s">
        <v>99</v>
      </c>
      <c r="D44" s="31" t="s">
        <v>6</v>
      </c>
      <c r="E44" s="85" t="s">
        <v>24</v>
      </c>
      <c r="F44" s="86"/>
      <c r="G44" s="85"/>
      <c r="H44" s="82"/>
      <c r="I44" s="83"/>
    </row>
    <row r="45" spans="1:9" ht="15.75">
      <c r="A45" s="38"/>
      <c r="B45" s="39"/>
      <c r="C45" s="40"/>
      <c r="D45" s="31"/>
      <c r="E45" s="96"/>
      <c r="F45" s="86"/>
      <c r="G45" s="85"/>
      <c r="H45" s="82"/>
      <c r="I45" s="83"/>
    </row>
    <row r="46" spans="1:9" ht="16.5" thickBot="1">
      <c r="A46" s="88"/>
      <c r="B46" s="89"/>
      <c r="C46" s="90"/>
      <c r="D46" s="91"/>
      <c r="E46" s="92"/>
      <c r="F46" s="93"/>
      <c r="G46" s="92"/>
      <c r="H46" s="94"/>
      <c r="I46" s="95"/>
    </row>
  </sheetData>
  <sheetProtection selectLockedCells="1" selectUnlockedCells="1"/>
  <mergeCells count="24">
    <mergeCell ref="A3:A5"/>
    <mergeCell ref="B3:B5"/>
    <mergeCell ref="C3:C5"/>
    <mergeCell ref="D3:D5"/>
    <mergeCell ref="E3:E5"/>
    <mergeCell ref="I4:I5"/>
    <mergeCell ref="H4:H5"/>
    <mergeCell ref="L4:L5"/>
    <mergeCell ref="M4:M5"/>
    <mergeCell ref="N3:O3"/>
    <mergeCell ref="N4:N5"/>
    <mergeCell ref="O4:O5"/>
    <mergeCell ref="J4:J5"/>
    <mergeCell ref="K4:K5"/>
    <mergeCell ref="A32:D32"/>
    <mergeCell ref="F3:G3"/>
    <mergeCell ref="F4:F5"/>
    <mergeCell ref="G4:G5"/>
    <mergeCell ref="R3:R5"/>
    <mergeCell ref="H3:I3"/>
    <mergeCell ref="J3:K3"/>
    <mergeCell ref="L3:M3"/>
    <mergeCell ref="P3:P5"/>
    <mergeCell ref="Q3:Q5"/>
  </mergeCells>
  <phoneticPr fontId="10" type="noConversion"/>
  <pageMargins left="0.75" right="0.75" top="0.3298611111111111" bottom="0.32013888888888886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topLeftCell="B1" zoomScale="120" zoomScaleNormal="120" workbookViewId="0">
      <selection activeCell="E19" sqref="E19"/>
    </sheetView>
  </sheetViews>
  <sheetFormatPr baseColWidth="10" defaultColWidth="10.42578125" defaultRowHeight="15"/>
  <cols>
    <col min="1" max="1" width="20.42578125" style="1" customWidth="1"/>
    <col min="2" max="2" width="27.140625" style="1" customWidth="1"/>
    <col min="3" max="3" width="13.140625" style="1" customWidth="1"/>
    <col min="4" max="4" width="15.85546875" style="1" customWidth="1"/>
    <col min="5" max="6" width="11.5703125" style="1" customWidth="1"/>
    <col min="7" max="7" width="14.42578125" style="3" customWidth="1"/>
    <col min="8" max="8" width="10.42578125" style="3"/>
    <col min="9" max="9" width="16.140625" style="3" customWidth="1"/>
    <col min="10" max="10" width="12" style="3" customWidth="1"/>
    <col min="11" max="16384" width="10.42578125" style="3"/>
  </cols>
  <sheetData>
    <row r="3" spans="1:9" ht="19.5" customHeight="1">
      <c r="A3" s="4" t="s">
        <v>47</v>
      </c>
      <c r="B3" s="4" t="s">
        <v>74</v>
      </c>
      <c r="C3" s="4" t="s">
        <v>60</v>
      </c>
      <c r="D3" s="4" t="s">
        <v>74</v>
      </c>
      <c r="E3" s="4" t="s">
        <v>48</v>
      </c>
      <c r="F3" s="4"/>
      <c r="G3" s="4" t="s">
        <v>72</v>
      </c>
      <c r="H3" s="4" t="s">
        <v>27</v>
      </c>
      <c r="I3" s="4" t="s">
        <v>28</v>
      </c>
    </row>
    <row r="4" spans="1:9" ht="12.75" customHeight="1">
      <c r="A4" s="135" t="s">
        <v>77</v>
      </c>
      <c r="B4" s="137" t="s">
        <v>78</v>
      </c>
      <c r="C4" s="139" t="s">
        <v>81</v>
      </c>
      <c r="D4" s="137" t="s">
        <v>79</v>
      </c>
      <c r="E4" s="123" t="s">
        <v>80</v>
      </c>
      <c r="F4" s="125" t="s">
        <v>82</v>
      </c>
      <c r="G4" s="127" t="s">
        <v>29</v>
      </c>
      <c r="H4" s="128" t="s">
        <v>30</v>
      </c>
      <c r="I4" s="129" t="s">
        <v>77</v>
      </c>
    </row>
    <row r="5" spans="1:9" ht="15.75" customHeight="1">
      <c r="A5" s="136"/>
      <c r="B5" s="138"/>
      <c r="C5" s="138"/>
      <c r="D5" s="138"/>
      <c r="E5" s="124"/>
      <c r="F5" s="125"/>
      <c r="G5" s="127"/>
      <c r="H5" s="128"/>
      <c r="I5" s="130"/>
    </row>
    <row r="6" spans="1:9" ht="75.75" customHeight="1">
      <c r="A6" s="136"/>
      <c r="B6" s="138"/>
      <c r="C6" s="138"/>
      <c r="D6" s="138"/>
      <c r="E6" s="124"/>
      <c r="F6" s="126"/>
      <c r="G6" s="127"/>
      <c r="H6" s="128"/>
      <c r="I6" s="130"/>
    </row>
    <row r="7" spans="1:9" ht="18.75" customHeight="1">
      <c r="A7" s="131" t="s">
        <v>52</v>
      </c>
      <c r="B7" s="132"/>
      <c r="C7" s="132"/>
      <c r="D7" s="132"/>
      <c r="E7" s="132"/>
      <c r="F7" s="132"/>
      <c r="G7" s="132"/>
      <c r="H7" s="133" t="s">
        <v>7</v>
      </c>
      <c r="I7" s="134"/>
    </row>
    <row r="8" spans="1:9" ht="18" customHeight="1">
      <c r="A8" s="28">
        <v>1</v>
      </c>
      <c r="B8" s="29" t="s">
        <v>43</v>
      </c>
      <c r="C8" s="30" t="s">
        <v>44</v>
      </c>
      <c r="D8" s="31" t="s">
        <v>38</v>
      </c>
      <c r="E8" s="52" t="s">
        <v>13</v>
      </c>
      <c r="F8" s="61">
        <v>3877.8</v>
      </c>
      <c r="G8" s="53">
        <v>1</v>
      </c>
      <c r="H8" s="54">
        <v>25</v>
      </c>
      <c r="I8" s="73">
        <f>A8</f>
        <v>1</v>
      </c>
    </row>
    <row r="9" spans="1:9" ht="18" customHeight="1">
      <c r="A9" s="28">
        <v>8</v>
      </c>
      <c r="B9" s="29" t="s">
        <v>94</v>
      </c>
      <c r="C9" s="30" t="s">
        <v>97</v>
      </c>
      <c r="D9" s="36" t="s">
        <v>45</v>
      </c>
      <c r="E9" s="52" t="s">
        <v>14</v>
      </c>
      <c r="F9" s="61">
        <v>3514.8</v>
      </c>
      <c r="G9" s="53">
        <v>2</v>
      </c>
      <c r="H9" s="54">
        <v>23</v>
      </c>
      <c r="I9" s="73">
        <f t="shared" ref="I9:I19" si="0">A9</f>
        <v>8</v>
      </c>
    </row>
    <row r="10" spans="1:9" ht="18">
      <c r="A10" s="28">
        <v>11</v>
      </c>
      <c r="B10" s="29" t="s">
        <v>96</v>
      </c>
      <c r="C10" s="30" t="s">
        <v>100</v>
      </c>
      <c r="D10" s="37" t="s">
        <v>46</v>
      </c>
      <c r="E10" s="52" t="s">
        <v>15</v>
      </c>
      <c r="F10" s="61">
        <v>3455</v>
      </c>
      <c r="G10" s="53">
        <v>3</v>
      </c>
      <c r="H10" s="54">
        <v>21</v>
      </c>
      <c r="I10" s="73">
        <f t="shared" si="0"/>
        <v>11</v>
      </c>
    </row>
    <row r="11" spans="1:9" ht="18" customHeight="1">
      <c r="A11" s="38">
        <v>7</v>
      </c>
      <c r="B11" s="39" t="s">
        <v>10</v>
      </c>
      <c r="C11" s="60" t="s">
        <v>49</v>
      </c>
      <c r="D11" s="36" t="s">
        <v>38</v>
      </c>
      <c r="E11" s="52" t="s">
        <v>16</v>
      </c>
      <c r="F11" s="61">
        <v>3218.3</v>
      </c>
      <c r="G11" s="53">
        <v>4</v>
      </c>
      <c r="H11" s="54">
        <v>20</v>
      </c>
      <c r="I11" s="73">
        <f t="shared" si="0"/>
        <v>7</v>
      </c>
    </row>
    <row r="12" spans="1:9" ht="18" customHeight="1">
      <c r="A12" s="38">
        <v>6</v>
      </c>
      <c r="B12" s="39" t="s">
        <v>92</v>
      </c>
      <c r="C12" s="40" t="s">
        <v>57</v>
      </c>
      <c r="D12" s="31" t="s">
        <v>38</v>
      </c>
      <c r="E12" s="52" t="s">
        <v>17</v>
      </c>
      <c r="F12" s="61">
        <v>3163.2</v>
      </c>
      <c r="G12" s="57">
        <v>5</v>
      </c>
      <c r="H12" s="54">
        <v>19</v>
      </c>
      <c r="I12" s="73">
        <f t="shared" si="0"/>
        <v>6</v>
      </c>
    </row>
    <row r="13" spans="1:9" ht="18" customHeight="1">
      <c r="A13" s="38">
        <v>4</v>
      </c>
      <c r="B13" s="39" t="s">
        <v>50</v>
      </c>
      <c r="C13" s="40" t="s">
        <v>51</v>
      </c>
      <c r="D13" s="31" t="s">
        <v>11</v>
      </c>
      <c r="E13" s="52" t="s">
        <v>18</v>
      </c>
      <c r="F13" s="61">
        <v>3114.7</v>
      </c>
      <c r="G13" s="53">
        <v>6</v>
      </c>
      <c r="H13" s="54">
        <v>18</v>
      </c>
      <c r="I13" s="73">
        <f t="shared" si="0"/>
        <v>4</v>
      </c>
    </row>
    <row r="14" spans="1:9" ht="18" customHeight="1">
      <c r="A14" s="38">
        <v>5</v>
      </c>
      <c r="B14" s="29" t="s">
        <v>95</v>
      </c>
      <c r="C14" s="40" t="s">
        <v>98</v>
      </c>
      <c r="D14" s="31" t="s">
        <v>45</v>
      </c>
      <c r="E14" s="52" t="s">
        <v>19</v>
      </c>
      <c r="F14" s="61">
        <v>2724.1</v>
      </c>
      <c r="G14" s="53">
        <v>7</v>
      </c>
      <c r="H14" s="54">
        <v>17</v>
      </c>
      <c r="I14" s="73">
        <f t="shared" si="0"/>
        <v>5</v>
      </c>
    </row>
    <row r="15" spans="1:9" ht="18" customHeight="1">
      <c r="A15" s="38">
        <v>3</v>
      </c>
      <c r="B15" s="29" t="s">
        <v>5</v>
      </c>
      <c r="C15" s="40" t="s">
        <v>12</v>
      </c>
      <c r="D15" s="31" t="s">
        <v>45</v>
      </c>
      <c r="E15" s="52" t="s">
        <v>20</v>
      </c>
      <c r="F15" s="61">
        <v>2460.1999999999998</v>
      </c>
      <c r="G15" s="53">
        <v>8</v>
      </c>
      <c r="H15" s="54">
        <v>16</v>
      </c>
      <c r="I15" s="73">
        <f t="shared" si="0"/>
        <v>3</v>
      </c>
    </row>
    <row r="16" spans="1:9" ht="18" customHeight="1">
      <c r="A16" s="38">
        <v>9</v>
      </c>
      <c r="B16" s="29" t="s">
        <v>2</v>
      </c>
      <c r="C16" s="40" t="s">
        <v>3</v>
      </c>
      <c r="D16" s="31"/>
      <c r="E16" s="52" t="s">
        <v>21</v>
      </c>
      <c r="F16" s="61">
        <v>2302.1</v>
      </c>
      <c r="G16" s="53">
        <v>9</v>
      </c>
      <c r="H16" s="54">
        <v>15</v>
      </c>
      <c r="I16" s="73">
        <f t="shared" si="0"/>
        <v>9</v>
      </c>
    </row>
    <row r="17" spans="1:9" ht="18" customHeight="1">
      <c r="A17" s="38">
        <v>12</v>
      </c>
      <c r="B17" s="29" t="s">
        <v>93</v>
      </c>
      <c r="C17" s="40" t="s">
        <v>99</v>
      </c>
      <c r="D17" s="31" t="s">
        <v>45</v>
      </c>
      <c r="E17" s="52" t="s">
        <v>22</v>
      </c>
      <c r="F17" s="61">
        <v>1670.2</v>
      </c>
      <c r="G17" s="53">
        <v>10</v>
      </c>
      <c r="H17" s="54">
        <v>14</v>
      </c>
      <c r="I17" s="73">
        <f t="shared" si="0"/>
        <v>12</v>
      </c>
    </row>
    <row r="18" spans="1:9" ht="18" customHeight="1">
      <c r="A18" s="38">
        <v>10</v>
      </c>
      <c r="B18" s="39" t="s">
        <v>1</v>
      </c>
      <c r="C18" s="30" t="s">
        <v>64</v>
      </c>
      <c r="D18" s="36" t="s">
        <v>11</v>
      </c>
      <c r="E18" s="52" t="s">
        <v>23</v>
      </c>
      <c r="F18" s="61">
        <v>1520.8</v>
      </c>
      <c r="G18" s="53">
        <v>11</v>
      </c>
      <c r="H18" s="54">
        <v>13</v>
      </c>
      <c r="I18" s="73">
        <f t="shared" si="0"/>
        <v>10</v>
      </c>
    </row>
    <row r="19" spans="1:9" ht="18" customHeight="1" thickBot="1">
      <c r="A19" s="44">
        <v>2</v>
      </c>
      <c r="B19" s="45" t="s">
        <v>53</v>
      </c>
      <c r="C19" s="63" t="s">
        <v>56</v>
      </c>
      <c r="D19" s="64" t="s">
        <v>45</v>
      </c>
      <c r="E19" s="52" t="s">
        <v>24</v>
      </c>
      <c r="F19" s="74">
        <v>0</v>
      </c>
      <c r="G19" s="71">
        <v>12</v>
      </c>
      <c r="H19" s="72">
        <v>12</v>
      </c>
      <c r="I19" s="73">
        <f t="shared" si="0"/>
        <v>2</v>
      </c>
    </row>
    <row r="20" spans="1:9" ht="18" customHeight="1" thickTop="1">
      <c r="D20" s="50"/>
      <c r="E20" s="52"/>
      <c r="F20" s="59"/>
      <c r="G20" s="69">
        <v>13</v>
      </c>
      <c r="H20" s="70">
        <v>11</v>
      </c>
      <c r="I20" s="50"/>
    </row>
    <row r="21" spans="1:9" ht="18" customHeight="1">
      <c r="D21" s="50"/>
      <c r="E21" s="52"/>
      <c r="F21" s="58"/>
      <c r="G21" s="53">
        <v>14</v>
      </c>
      <c r="H21" s="54">
        <v>10</v>
      </c>
      <c r="I21" s="50"/>
    </row>
    <row r="22" spans="1:9" ht="18" customHeight="1">
      <c r="D22" s="50"/>
      <c r="E22" s="52"/>
      <c r="F22" s="58"/>
      <c r="G22" s="55">
        <v>15</v>
      </c>
      <c r="H22" s="56">
        <v>9</v>
      </c>
      <c r="I22" s="50"/>
    </row>
    <row r="23" spans="1:9" ht="21">
      <c r="A23" s="38"/>
      <c r="B23" s="50"/>
      <c r="C23" s="51"/>
      <c r="D23" s="50"/>
      <c r="E23" s="52"/>
      <c r="F23" s="58"/>
      <c r="G23" s="55">
        <v>16</v>
      </c>
      <c r="H23" s="56">
        <v>8</v>
      </c>
      <c r="I23" s="50"/>
    </row>
    <row r="24" spans="1:9">
      <c r="A24" s="38"/>
    </row>
  </sheetData>
  <mergeCells count="11">
    <mergeCell ref="D4:D6"/>
    <mergeCell ref="E4:E6"/>
    <mergeCell ref="F4:F6"/>
    <mergeCell ref="G4:G6"/>
    <mergeCell ref="H4:H6"/>
    <mergeCell ref="I4:I6"/>
    <mergeCell ref="A7:G7"/>
    <mergeCell ref="H7:I7"/>
    <mergeCell ref="A4:A6"/>
    <mergeCell ref="B4:B6"/>
    <mergeCell ref="C4:C6"/>
  </mergeCells>
  <phoneticPr fontId="10" type="noConversion"/>
  <pageMargins left="0.75" right="0.75" top="0.3298611111111111" bottom="0.32013888888888886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topLeftCell="B1" zoomScale="120" zoomScaleNormal="120" workbookViewId="0">
      <selection activeCell="B8" sqref="B8:F19"/>
    </sheetView>
  </sheetViews>
  <sheetFormatPr baseColWidth="10" defaultColWidth="10.42578125" defaultRowHeight="15"/>
  <cols>
    <col min="1" max="1" width="20.42578125" style="1" customWidth="1"/>
    <col min="2" max="2" width="27.140625" style="1" customWidth="1"/>
    <col min="3" max="3" width="13.140625" style="1" customWidth="1"/>
    <col min="4" max="4" width="15.85546875" style="1" customWidth="1"/>
    <col min="5" max="6" width="11.5703125" style="1" customWidth="1"/>
    <col min="7" max="7" width="14.42578125" style="3" customWidth="1"/>
    <col min="8" max="8" width="10.42578125" style="3"/>
    <col min="9" max="9" width="16.140625" style="3" customWidth="1"/>
    <col min="10" max="10" width="12" style="3" customWidth="1"/>
    <col min="11" max="16384" width="10.42578125" style="3"/>
  </cols>
  <sheetData>
    <row r="3" spans="1:9" ht="19.5" customHeight="1">
      <c r="A3" s="4" t="s">
        <v>47</v>
      </c>
      <c r="B3" s="4" t="s">
        <v>74</v>
      </c>
      <c r="C3" s="4" t="s">
        <v>60</v>
      </c>
      <c r="D3" s="4" t="s">
        <v>74</v>
      </c>
      <c r="E3" s="4" t="s">
        <v>48</v>
      </c>
      <c r="F3" s="4"/>
      <c r="G3" s="4" t="s">
        <v>72</v>
      </c>
      <c r="H3" s="4" t="s">
        <v>27</v>
      </c>
      <c r="I3" s="4" t="s">
        <v>28</v>
      </c>
    </row>
    <row r="4" spans="1:9" ht="12.75" customHeight="1">
      <c r="A4" s="135" t="s">
        <v>77</v>
      </c>
      <c r="B4" s="137" t="s">
        <v>78</v>
      </c>
      <c r="C4" s="139" t="s">
        <v>81</v>
      </c>
      <c r="D4" s="137" t="s">
        <v>79</v>
      </c>
      <c r="E4" s="123" t="s">
        <v>80</v>
      </c>
      <c r="F4" s="125" t="s">
        <v>82</v>
      </c>
      <c r="G4" s="127" t="s">
        <v>29</v>
      </c>
      <c r="H4" s="128" t="s">
        <v>30</v>
      </c>
      <c r="I4" s="129" t="s">
        <v>77</v>
      </c>
    </row>
    <row r="5" spans="1:9" ht="15.75" customHeight="1">
      <c r="A5" s="136"/>
      <c r="B5" s="138"/>
      <c r="C5" s="138"/>
      <c r="D5" s="138"/>
      <c r="E5" s="124"/>
      <c r="F5" s="125"/>
      <c r="G5" s="127"/>
      <c r="H5" s="128"/>
      <c r="I5" s="130"/>
    </row>
    <row r="6" spans="1:9" ht="75.75" customHeight="1">
      <c r="A6" s="136"/>
      <c r="B6" s="138"/>
      <c r="C6" s="138"/>
      <c r="D6" s="138"/>
      <c r="E6" s="124"/>
      <c r="F6" s="126"/>
      <c r="G6" s="127"/>
      <c r="H6" s="128"/>
      <c r="I6" s="130"/>
    </row>
    <row r="7" spans="1:9" ht="18.75" customHeight="1">
      <c r="A7" s="131" t="s">
        <v>52</v>
      </c>
      <c r="B7" s="132"/>
      <c r="C7" s="132"/>
      <c r="D7" s="132"/>
      <c r="E7" s="132"/>
      <c r="F7" s="132"/>
      <c r="G7" s="132"/>
      <c r="H7" s="133" t="s">
        <v>7</v>
      </c>
      <c r="I7" s="134"/>
    </row>
    <row r="8" spans="1:9" ht="18" customHeight="1">
      <c r="A8" s="28">
        <v>1</v>
      </c>
      <c r="B8" s="29"/>
      <c r="C8" s="30"/>
      <c r="D8" s="31"/>
      <c r="E8" s="52"/>
      <c r="F8" s="61"/>
      <c r="G8" s="53">
        <v>1</v>
      </c>
      <c r="H8" s="54">
        <v>25</v>
      </c>
      <c r="I8" s="73">
        <f>A8</f>
        <v>1</v>
      </c>
    </row>
    <row r="9" spans="1:9" ht="18" customHeight="1">
      <c r="A9" s="28">
        <v>8</v>
      </c>
      <c r="B9" s="29"/>
      <c r="C9" s="30"/>
      <c r="D9" s="36"/>
      <c r="E9" s="52"/>
      <c r="F9" s="61"/>
      <c r="G9" s="53">
        <v>2</v>
      </c>
      <c r="H9" s="54">
        <v>23</v>
      </c>
      <c r="I9" s="73">
        <f t="shared" ref="I9:I19" si="0">A9</f>
        <v>8</v>
      </c>
    </row>
    <row r="10" spans="1:9" ht="18">
      <c r="A10" s="28">
        <v>11</v>
      </c>
      <c r="B10" s="29"/>
      <c r="C10" s="30"/>
      <c r="D10" s="37"/>
      <c r="E10" s="52"/>
      <c r="F10" s="61"/>
      <c r="G10" s="53">
        <v>3</v>
      </c>
      <c r="H10" s="54">
        <v>21</v>
      </c>
      <c r="I10" s="73">
        <f t="shared" si="0"/>
        <v>11</v>
      </c>
    </row>
    <row r="11" spans="1:9" ht="18" customHeight="1">
      <c r="A11" s="38">
        <v>7</v>
      </c>
      <c r="B11" s="39"/>
      <c r="C11" s="60"/>
      <c r="D11" s="36"/>
      <c r="E11" s="52"/>
      <c r="F11" s="61"/>
      <c r="G11" s="53">
        <v>4</v>
      </c>
      <c r="H11" s="54">
        <v>20</v>
      </c>
      <c r="I11" s="73">
        <f t="shared" si="0"/>
        <v>7</v>
      </c>
    </row>
    <row r="12" spans="1:9" ht="18" customHeight="1">
      <c r="A12" s="38">
        <v>6</v>
      </c>
      <c r="B12" s="39"/>
      <c r="C12" s="40"/>
      <c r="D12" s="31"/>
      <c r="E12" s="52"/>
      <c r="F12" s="61"/>
      <c r="G12" s="57">
        <v>5</v>
      </c>
      <c r="H12" s="54">
        <v>19</v>
      </c>
      <c r="I12" s="73">
        <f t="shared" si="0"/>
        <v>6</v>
      </c>
    </row>
    <row r="13" spans="1:9" ht="18" customHeight="1">
      <c r="A13" s="38">
        <v>4</v>
      </c>
      <c r="B13" s="39"/>
      <c r="C13" s="40"/>
      <c r="D13" s="31"/>
      <c r="E13" s="52"/>
      <c r="F13" s="61"/>
      <c r="G13" s="53">
        <v>6</v>
      </c>
      <c r="H13" s="54">
        <v>18</v>
      </c>
      <c r="I13" s="73">
        <f t="shared" si="0"/>
        <v>4</v>
      </c>
    </row>
    <row r="14" spans="1:9" ht="18" customHeight="1">
      <c r="A14" s="38">
        <v>5</v>
      </c>
      <c r="B14" s="29"/>
      <c r="C14" s="40"/>
      <c r="D14" s="31"/>
      <c r="E14" s="52"/>
      <c r="F14" s="61"/>
      <c r="G14" s="53">
        <v>7</v>
      </c>
      <c r="H14" s="54">
        <v>17</v>
      </c>
      <c r="I14" s="73">
        <f t="shared" si="0"/>
        <v>5</v>
      </c>
    </row>
    <row r="15" spans="1:9" ht="18" customHeight="1">
      <c r="A15" s="38">
        <v>3</v>
      </c>
      <c r="B15" s="29"/>
      <c r="C15" s="40"/>
      <c r="D15" s="31"/>
      <c r="E15" s="52"/>
      <c r="F15" s="61"/>
      <c r="G15" s="53">
        <v>8</v>
      </c>
      <c r="H15" s="54">
        <v>16</v>
      </c>
      <c r="I15" s="73">
        <f t="shared" si="0"/>
        <v>3</v>
      </c>
    </row>
    <row r="16" spans="1:9" ht="18" customHeight="1">
      <c r="A16" s="38">
        <v>9</v>
      </c>
      <c r="B16" s="29"/>
      <c r="C16" s="40"/>
      <c r="D16" s="31"/>
      <c r="E16" s="52"/>
      <c r="F16" s="61"/>
      <c r="G16" s="53">
        <v>9</v>
      </c>
      <c r="H16" s="54">
        <v>15</v>
      </c>
      <c r="I16" s="73">
        <f t="shared" si="0"/>
        <v>9</v>
      </c>
    </row>
    <row r="17" spans="1:9" ht="18" customHeight="1">
      <c r="A17" s="38">
        <v>12</v>
      </c>
      <c r="B17" s="29"/>
      <c r="C17" s="40"/>
      <c r="D17" s="31"/>
      <c r="E17" s="52"/>
      <c r="F17" s="61"/>
      <c r="G17" s="53">
        <v>10</v>
      </c>
      <c r="H17" s="54">
        <v>14</v>
      </c>
      <c r="I17" s="73">
        <f t="shared" si="0"/>
        <v>12</v>
      </c>
    </row>
    <row r="18" spans="1:9" ht="18" customHeight="1">
      <c r="A18" s="38">
        <v>10</v>
      </c>
      <c r="B18" s="39"/>
      <c r="C18" s="30"/>
      <c r="D18" s="36"/>
      <c r="E18" s="52"/>
      <c r="F18" s="61"/>
      <c r="G18" s="53">
        <v>11</v>
      </c>
      <c r="H18" s="54">
        <v>13</v>
      </c>
      <c r="I18" s="73">
        <f t="shared" si="0"/>
        <v>10</v>
      </c>
    </row>
    <row r="19" spans="1:9" ht="18" customHeight="1" thickBot="1">
      <c r="A19" s="44">
        <v>2</v>
      </c>
      <c r="B19" s="45"/>
      <c r="C19" s="63"/>
      <c r="D19" s="64"/>
      <c r="E19" s="52"/>
      <c r="F19" s="74"/>
      <c r="G19" s="71">
        <v>12</v>
      </c>
      <c r="H19" s="72">
        <v>12</v>
      </c>
      <c r="I19" s="73">
        <f t="shared" si="0"/>
        <v>2</v>
      </c>
    </row>
    <row r="20" spans="1:9" ht="18" customHeight="1" thickTop="1">
      <c r="D20" s="50"/>
      <c r="E20" s="52"/>
      <c r="F20" s="59"/>
      <c r="G20" s="69">
        <v>13</v>
      </c>
      <c r="H20" s="70">
        <v>11</v>
      </c>
      <c r="I20" s="50"/>
    </row>
    <row r="21" spans="1:9" ht="18" customHeight="1">
      <c r="D21" s="50"/>
      <c r="E21" s="52"/>
      <c r="F21" s="58"/>
      <c r="G21" s="53">
        <v>14</v>
      </c>
      <c r="H21" s="54">
        <v>10</v>
      </c>
      <c r="I21" s="50"/>
    </row>
    <row r="22" spans="1:9" ht="18" customHeight="1">
      <c r="D22" s="50"/>
      <c r="E22" s="52"/>
      <c r="F22" s="58"/>
      <c r="G22" s="55">
        <v>15</v>
      </c>
      <c r="H22" s="56">
        <v>9</v>
      </c>
      <c r="I22" s="50"/>
    </row>
    <row r="23" spans="1:9" ht="21">
      <c r="A23" s="38"/>
      <c r="B23" s="50"/>
      <c r="C23" s="51"/>
      <c r="D23" s="50"/>
      <c r="E23" s="52"/>
      <c r="F23" s="58"/>
      <c r="G23" s="55">
        <v>16</v>
      </c>
      <c r="H23" s="56">
        <v>8</v>
      </c>
      <c r="I23" s="50"/>
    </row>
    <row r="24" spans="1:9">
      <c r="A24" s="38"/>
    </row>
  </sheetData>
  <mergeCells count="11">
    <mergeCell ref="D4:D6"/>
    <mergeCell ref="E4:E6"/>
    <mergeCell ref="F4:F6"/>
    <mergeCell ref="G4:G6"/>
    <mergeCell ref="H4:H6"/>
    <mergeCell ref="I4:I6"/>
    <mergeCell ref="A7:G7"/>
    <mergeCell ref="H7:I7"/>
    <mergeCell ref="A4:A6"/>
    <mergeCell ref="B4:B6"/>
    <mergeCell ref="C4:C6"/>
  </mergeCells>
  <phoneticPr fontId="10" type="noConversion"/>
  <pageMargins left="0.75" right="0.75" top="0.3298611111111111" bottom="0.32013888888888886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topLeftCell="B1" zoomScale="120" zoomScaleNormal="120" workbookViewId="0">
      <selection activeCell="L4" sqref="L4"/>
    </sheetView>
  </sheetViews>
  <sheetFormatPr baseColWidth="10" defaultColWidth="10.42578125" defaultRowHeight="15"/>
  <cols>
    <col min="1" max="1" width="20.42578125" style="1" customWidth="1"/>
    <col min="2" max="2" width="27.140625" style="1" customWidth="1"/>
    <col min="3" max="3" width="13.140625" style="1" customWidth="1"/>
    <col min="4" max="4" width="15.85546875" style="1" customWidth="1"/>
    <col min="5" max="6" width="11.5703125" style="1" customWidth="1"/>
    <col min="7" max="7" width="14.42578125" style="3" customWidth="1"/>
    <col min="8" max="8" width="10.42578125" style="3"/>
    <col min="9" max="9" width="16.140625" style="3" customWidth="1"/>
    <col min="10" max="10" width="12" style="3" customWidth="1"/>
    <col min="11" max="16384" width="10.42578125" style="3"/>
  </cols>
  <sheetData>
    <row r="2" spans="1:9" ht="3.75" customHeight="1"/>
    <row r="3" spans="1:9" ht="71.25" customHeight="1">
      <c r="A3" s="4" t="s">
        <v>47</v>
      </c>
      <c r="B3" s="4" t="s">
        <v>74</v>
      </c>
      <c r="C3" s="4" t="s">
        <v>60</v>
      </c>
      <c r="D3" s="4" t="s">
        <v>74</v>
      </c>
      <c r="E3" s="4" t="s">
        <v>48</v>
      </c>
      <c r="F3" s="4"/>
      <c r="G3" s="4" t="s">
        <v>72</v>
      </c>
      <c r="H3" s="4" t="s">
        <v>27</v>
      </c>
      <c r="I3" s="4" t="s">
        <v>28</v>
      </c>
    </row>
    <row r="4" spans="1:9" ht="12.75" customHeight="1">
      <c r="A4" s="135" t="s">
        <v>77</v>
      </c>
      <c r="B4" s="137" t="s">
        <v>78</v>
      </c>
      <c r="C4" s="139" t="s">
        <v>81</v>
      </c>
      <c r="D4" s="137" t="s">
        <v>79</v>
      </c>
      <c r="E4" s="123" t="s">
        <v>80</v>
      </c>
      <c r="F4" s="125" t="s">
        <v>82</v>
      </c>
      <c r="G4" s="127" t="s">
        <v>29</v>
      </c>
      <c r="H4" s="128" t="s">
        <v>30</v>
      </c>
      <c r="I4" s="129" t="s">
        <v>77</v>
      </c>
    </row>
    <row r="5" spans="1:9" ht="15.75" customHeight="1">
      <c r="A5" s="136"/>
      <c r="B5" s="138"/>
      <c r="C5" s="138"/>
      <c r="D5" s="138"/>
      <c r="E5" s="124"/>
      <c r="F5" s="125"/>
      <c r="G5" s="127"/>
      <c r="H5" s="128"/>
      <c r="I5" s="130"/>
    </row>
    <row r="6" spans="1:9" ht="75.75" customHeight="1">
      <c r="A6" s="136"/>
      <c r="B6" s="138"/>
      <c r="C6" s="138"/>
      <c r="D6" s="138"/>
      <c r="E6" s="124"/>
      <c r="F6" s="126"/>
      <c r="G6" s="127"/>
      <c r="H6" s="128"/>
      <c r="I6" s="130"/>
    </row>
    <row r="7" spans="1:9" ht="18.75" customHeight="1">
      <c r="A7" s="131" t="s">
        <v>52</v>
      </c>
      <c r="B7" s="132"/>
      <c r="C7" s="132"/>
      <c r="D7" s="132"/>
      <c r="E7" s="132"/>
      <c r="F7" s="132"/>
      <c r="G7" s="132"/>
      <c r="H7" s="133" t="s">
        <v>7</v>
      </c>
      <c r="I7" s="134"/>
    </row>
    <row r="8" spans="1:9" ht="18" customHeight="1">
      <c r="A8" s="28">
        <v>1</v>
      </c>
      <c r="B8" s="29" t="s">
        <v>50</v>
      </c>
      <c r="C8" s="30" t="s">
        <v>51</v>
      </c>
      <c r="D8" s="31" t="s">
        <v>11</v>
      </c>
      <c r="E8" s="52" t="s">
        <v>102</v>
      </c>
      <c r="F8" s="61">
        <v>4870.3999999999996</v>
      </c>
      <c r="G8" s="53">
        <v>1</v>
      </c>
      <c r="H8" s="54">
        <v>25</v>
      </c>
      <c r="I8" s="73">
        <f>'Clasificación LIGA'!A12</f>
        <v>11</v>
      </c>
    </row>
    <row r="9" spans="1:9" ht="18" customHeight="1">
      <c r="A9" s="28">
        <v>8</v>
      </c>
      <c r="B9" s="29" t="s">
        <v>94</v>
      </c>
      <c r="C9" s="30" t="s">
        <v>97</v>
      </c>
      <c r="D9" s="36" t="s">
        <v>6</v>
      </c>
      <c r="E9" s="52" t="s">
        <v>103</v>
      </c>
      <c r="F9" s="61">
        <v>4823.3999999999996</v>
      </c>
      <c r="G9" s="53">
        <v>2</v>
      </c>
      <c r="H9" s="54">
        <v>23</v>
      </c>
      <c r="I9" s="73">
        <f>'Clasificación LIGA'!A16</f>
        <v>10</v>
      </c>
    </row>
    <row r="10" spans="1:9" ht="18">
      <c r="A10" s="28">
        <v>11</v>
      </c>
      <c r="B10" s="29" t="s">
        <v>43</v>
      </c>
      <c r="C10" s="30" t="s">
        <v>44</v>
      </c>
      <c r="D10" s="37" t="s">
        <v>38</v>
      </c>
      <c r="E10" s="52" t="s">
        <v>104</v>
      </c>
      <c r="F10" s="61">
        <v>4769.7</v>
      </c>
      <c r="G10" s="53">
        <v>3</v>
      </c>
      <c r="H10" s="54">
        <v>21</v>
      </c>
      <c r="I10" s="73">
        <f>'Clasificación LIGA'!A9</f>
        <v>1</v>
      </c>
    </row>
    <row r="11" spans="1:9" ht="18" customHeight="1">
      <c r="A11" s="38">
        <v>7</v>
      </c>
      <c r="B11" s="39" t="s">
        <v>1</v>
      </c>
      <c r="C11" s="60" t="s">
        <v>64</v>
      </c>
      <c r="D11" s="36" t="s">
        <v>11</v>
      </c>
      <c r="E11" s="52" t="s">
        <v>105</v>
      </c>
      <c r="F11" s="61">
        <v>4547.1000000000004</v>
      </c>
      <c r="G11" s="53">
        <v>4</v>
      </c>
      <c r="H11" s="54">
        <v>20</v>
      </c>
      <c r="I11" s="73">
        <f>'Clasificación LIGA'!A18</f>
        <v>5</v>
      </c>
    </row>
    <row r="12" spans="1:9" ht="18" customHeight="1">
      <c r="A12" s="38">
        <v>6</v>
      </c>
      <c r="B12" s="39" t="s">
        <v>92</v>
      </c>
      <c r="C12" s="40" t="s">
        <v>57</v>
      </c>
      <c r="D12" s="31" t="s">
        <v>38</v>
      </c>
      <c r="E12" s="52" t="s">
        <v>106</v>
      </c>
      <c r="F12" s="61">
        <v>4354.3</v>
      </c>
      <c r="G12" s="53">
        <v>5</v>
      </c>
      <c r="H12" s="54">
        <v>19</v>
      </c>
      <c r="I12" s="73">
        <f>'Clasificación LIGA'!A14</f>
        <v>7</v>
      </c>
    </row>
    <row r="13" spans="1:9" ht="18" customHeight="1">
      <c r="A13" s="38">
        <v>4</v>
      </c>
      <c r="B13" s="39" t="s">
        <v>96</v>
      </c>
      <c r="C13" s="40" t="s">
        <v>100</v>
      </c>
      <c r="D13" s="31" t="s">
        <v>46</v>
      </c>
      <c r="E13" s="52" t="s">
        <v>107</v>
      </c>
      <c r="F13" s="61">
        <v>4239.7</v>
      </c>
      <c r="G13" s="53">
        <v>6</v>
      </c>
      <c r="H13" s="54">
        <v>18</v>
      </c>
      <c r="I13" s="73">
        <f>'Clasificación LIGA'!A19</f>
        <v>9</v>
      </c>
    </row>
    <row r="14" spans="1:9" ht="18" customHeight="1">
      <c r="A14" s="38">
        <v>5</v>
      </c>
      <c r="B14" s="29" t="s">
        <v>5</v>
      </c>
      <c r="C14" s="40" t="s">
        <v>12</v>
      </c>
      <c r="D14" s="31" t="s">
        <v>6</v>
      </c>
      <c r="E14" s="52" t="s">
        <v>108</v>
      </c>
      <c r="F14" s="61">
        <v>4052.3</v>
      </c>
      <c r="G14" s="53">
        <v>7</v>
      </c>
      <c r="H14" s="54">
        <v>17</v>
      </c>
      <c r="I14" s="73">
        <f>'Clasificación LIGA'!A11</f>
        <v>4</v>
      </c>
    </row>
    <row r="15" spans="1:9" ht="18" customHeight="1">
      <c r="A15" s="38">
        <v>3</v>
      </c>
      <c r="B15" s="29" t="s">
        <v>10</v>
      </c>
      <c r="C15" s="40" t="s">
        <v>49</v>
      </c>
      <c r="D15" s="31" t="s">
        <v>38</v>
      </c>
      <c r="E15" s="52" t="s">
        <v>109</v>
      </c>
      <c r="F15" s="61">
        <v>3826.9</v>
      </c>
      <c r="G15" s="53">
        <v>8</v>
      </c>
      <c r="H15" s="54">
        <v>16</v>
      </c>
      <c r="I15" s="73">
        <f>'Clasificación LIGA'!A15</f>
        <v>3</v>
      </c>
    </row>
    <row r="16" spans="1:9" ht="18" customHeight="1">
      <c r="A16" s="38">
        <v>9</v>
      </c>
      <c r="B16" s="29" t="s">
        <v>93</v>
      </c>
      <c r="C16" s="40" t="s">
        <v>99</v>
      </c>
      <c r="D16" s="31" t="s">
        <v>6</v>
      </c>
      <c r="E16" s="52" t="s">
        <v>110</v>
      </c>
      <c r="F16" s="61">
        <v>2679.1</v>
      </c>
      <c r="G16" s="53">
        <v>9</v>
      </c>
      <c r="H16" s="54">
        <v>15</v>
      </c>
      <c r="I16" s="73">
        <f>'Clasificación LIGA'!A20</f>
        <v>2</v>
      </c>
    </row>
    <row r="17" spans="1:9" ht="18" customHeight="1">
      <c r="A17" s="38">
        <v>12</v>
      </c>
      <c r="B17" s="29"/>
      <c r="C17" s="40"/>
      <c r="D17" s="31"/>
      <c r="E17" s="52"/>
      <c r="F17" s="61"/>
      <c r="G17" s="53">
        <v>10</v>
      </c>
      <c r="H17" s="54">
        <v>14</v>
      </c>
      <c r="I17" s="73"/>
    </row>
    <row r="18" spans="1:9" ht="18" customHeight="1">
      <c r="A18" s="38">
        <v>10</v>
      </c>
      <c r="B18" s="39"/>
      <c r="C18" s="30"/>
      <c r="D18" s="36"/>
      <c r="E18" s="52"/>
      <c r="F18" s="61"/>
      <c r="G18" s="53">
        <v>11</v>
      </c>
      <c r="H18" s="54">
        <v>13</v>
      </c>
      <c r="I18" s="73"/>
    </row>
    <row r="19" spans="1:9" ht="18" customHeight="1" thickBot="1">
      <c r="A19" s="44">
        <v>2</v>
      </c>
      <c r="B19" s="45"/>
      <c r="C19" s="63"/>
      <c r="D19" s="64"/>
      <c r="E19" s="52"/>
      <c r="F19" s="74"/>
      <c r="G19" s="71">
        <v>12</v>
      </c>
      <c r="H19" s="72">
        <v>12</v>
      </c>
      <c r="I19" s="97"/>
    </row>
    <row r="20" spans="1:9" ht="18" customHeight="1" thickTop="1">
      <c r="D20" s="50"/>
      <c r="E20" s="52"/>
      <c r="F20" s="59"/>
      <c r="G20" s="69">
        <v>13</v>
      </c>
      <c r="H20" s="70">
        <v>11</v>
      </c>
      <c r="I20" s="50"/>
    </row>
    <row r="21" spans="1:9" ht="18" customHeight="1">
      <c r="D21" s="50"/>
      <c r="E21" s="52"/>
      <c r="F21" s="58"/>
      <c r="G21" s="53">
        <v>14</v>
      </c>
      <c r="H21" s="54">
        <v>10</v>
      </c>
      <c r="I21" s="50"/>
    </row>
    <row r="22" spans="1:9" ht="18" customHeight="1">
      <c r="D22" s="50"/>
      <c r="E22" s="52"/>
      <c r="F22" s="58"/>
      <c r="G22" s="55">
        <v>15</v>
      </c>
      <c r="H22" s="56">
        <v>9</v>
      </c>
      <c r="I22" s="50"/>
    </row>
    <row r="23" spans="1:9" ht="21">
      <c r="A23" s="38"/>
      <c r="B23" s="50"/>
      <c r="C23" s="51"/>
      <c r="D23" s="50"/>
      <c r="E23" s="52"/>
      <c r="F23" s="58"/>
      <c r="G23" s="55">
        <v>16</v>
      </c>
      <c r="H23" s="56">
        <v>8</v>
      </c>
      <c r="I23" s="50"/>
    </row>
    <row r="24" spans="1:9">
      <c r="A24" s="38"/>
    </row>
  </sheetData>
  <sheetProtection selectLockedCells="1" selectUnlockedCells="1"/>
  <mergeCells count="11">
    <mergeCell ref="H4:H6"/>
    <mergeCell ref="I4:I6"/>
    <mergeCell ref="A7:G7"/>
    <mergeCell ref="H7:I7"/>
    <mergeCell ref="A4:A6"/>
    <mergeCell ref="B4:B6"/>
    <mergeCell ref="C4:C6"/>
    <mergeCell ref="D4:D6"/>
    <mergeCell ref="E4:E6"/>
    <mergeCell ref="F4:F6"/>
    <mergeCell ref="G4:G6"/>
  </mergeCells>
  <phoneticPr fontId="10" type="noConversion"/>
  <pageMargins left="0.75" right="0.75" top="0.3298611111111111" bottom="0.32013888888888886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zoomScale="150" zoomScaleNormal="60" workbookViewId="0">
      <selection activeCell="A9" sqref="A9"/>
    </sheetView>
  </sheetViews>
  <sheetFormatPr baseColWidth="10" defaultColWidth="10.85546875" defaultRowHeight="12.75"/>
  <cols>
    <col min="1" max="1" width="43.140625" style="48" customWidth="1"/>
    <col min="2" max="16384" width="10.85546875" style="48"/>
  </cols>
  <sheetData>
    <row r="3" spans="1:5">
      <c r="B3" s="48" t="s">
        <v>83</v>
      </c>
      <c r="C3" s="48" t="s">
        <v>84</v>
      </c>
      <c r="D3" s="48" t="s">
        <v>85</v>
      </c>
      <c r="E3" s="48" t="s">
        <v>86</v>
      </c>
    </row>
    <row r="4" spans="1:5">
      <c r="A4" s="48" t="s">
        <v>87</v>
      </c>
      <c r="B4" s="48">
        <v>6</v>
      </c>
      <c r="C4" s="48">
        <v>14</v>
      </c>
      <c r="D4" s="48">
        <v>12</v>
      </c>
      <c r="E4" s="48">
        <v>9</v>
      </c>
    </row>
    <row r="6" spans="1:5">
      <c r="A6" s="48" t="s">
        <v>88</v>
      </c>
      <c r="B6" s="48">
        <v>19</v>
      </c>
    </row>
    <row r="7" spans="1:5">
      <c r="A7" s="48" t="s">
        <v>89</v>
      </c>
      <c r="B7" s="48">
        <f>(B4+C4+D4+E4)/4</f>
        <v>10.25</v>
      </c>
    </row>
    <row r="8" spans="1:5">
      <c r="A8" s="48" t="s">
        <v>90</v>
      </c>
      <c r="B8" s="48">
        <v>10</v>
      </c>
    </row>
    <row r="9" spans="1:5">
      <c r="A9" s="66" t="s">
        <v>101</v>
      </c>
      <c r="B9" s="48">
        <v>9</v>
      </c>
    </row>
    <row r="11" spans="1:5">
      <c r="A11" s="49" t="s">
        <v>91</v>
      </c>
      <c r="B11" s="49">
        <v>11</v>
      </c>
    </row>
  </sheetData>
  <sheetProtection selectLockedCells="1" selectUnlockedCells="1"/>
  <phoneticPr fontId="1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Clasificación LIGA</vt:lpstr>
      <vt:lpstr>1ª PRUEBA</vt:lpstr>
      <vt:lpstr>2ª PRUEBA</vt:lpstr>
      <vt:lpstr>3ª PRUEBA</vt:lpstr>
      <vt:lpstr>DATOS GLOBALES</vt:lpstr>
      <vt:lpstr>'1ª PRUEBA'!_xlnm._FilterDatabase</vt:lpstr>
      <vt:lpstr>'2ª PRUEBA'!_xlnm._FilterDatabase</vt:lpstr>
      <vt:lpstr>'3ª PRUEBA'!_xlnm._FilterDatabase</vt:lpstr>
      <vt:lpstr>'Clasificación LIGA'!_xlnm._FilterDatabase</vt:lpstr>
      <vt:lpstr>_xlnm._FilterDatabase_1</vt:lpstr>
      <vt:lpstr>_xlnm._FilterDatabase_1_1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Romero, Francisco José</dc:creator>
  <cp:lastModifiedBy>leyla vivanco</cp:lastModifiedBy>
  <dcterms:created xsi:type="dcterms:W3CDTF">2017-04-05T07:55:51Z</dcterms:created>
  <dcterms:modified xsi:type="dcterms:W3CDTF">2020-05-19T09:55:52Z</dcterms:modified>
</cp:coreProperties>
</file>