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\OneDrive\casa\aeromodelismo\club\2019\ligas\IMAC\"/>
    </mc:Choice>
  </mc:AlternateContent>
  <xr:revisionPtr revIDLastSave="89" documentId="8_{6B6F37C7-351E-4DBE-8169-7B388C94BAD2}" xr6:coauthVersionLast="45" xr6:coauthVersionMax="45" xr10:uidLastSave="{AF26486E-83B6-4019-A9AC-0433E5AB9F1F}"/>
  <bookViews>
    <workbookView xWindow="-120" yWindow="-120" windowWidth="29040" windowHeight="16440" xr2:uid="{00000000-000D-0000-FFFF-FFFF00000000}"/>
  </bookViews>
  <sheets>
    <sheet name="Clasificación  liga" sheetId="1" r:id="rId1"/>
    <sheet name="1ª PRUEBA " sheetId="8" r:id="rId2"/>
    <sheet name="2ª PRUEBA" sheetId="16" r:id="rId3"/>
    <sheet name="3ª PRUEBA" sheetId="17" r:id="rId4"/>
    <sheet name="4ª PRUEBA" sheetId="19" r:id="rId5"/>
  </sheets>
  <definedNames>
    <definedName name="_xlnm._FilterDatabase" localSheetId="1" hidden="1">'1ª PRUEBA '!$A$11:$R$22</definedName>
    <definedName name="_xlnm._FilterDatabase" localSheetId="2" hidden="1">'2ª PRUEBA'!$A$11:$R$22</definedName>
    <definedName name="_xlnm._FilterDatabase" localSheetId="3" hidden="1">'3ª PRUEBA'!$A$11:$R$22</definedName>
    <definedName name="_xlnm._FilterDatabase" localSheetId="4" hidden="1">'4ª PRUEBA'!$A$11:$N$22</definedName>
    <definedName name="_xlnm._FilterDatabase" localSheetId="0" hidden="1">'Clasificación  liga'!$A$10:$S$22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8" i="1" l="1"/>
  <c r="N32" i="1" l="1"/>
  <c r="N33" i="1"/>
  <c r="N34" i="1"/>
  <c r="O34" i="1" s="1"/>
  <c r="N31" i="1"/>
  <c r="N22" i="1"/>
  <c r="O22" i="1" s="1"/>
  <c r="N23" i="1"/>
  <c r="O23" i="1" s="1"/>
  <c r="N24" i="1"/>
  <c r="O24" i="1" s="1"/>
  <c r="N25" i="1"/>
  <c r="O25" i="1" s="1"/>
  <c r="N26" i="1"/>
  <c r="N27" i="1"/>
  <c r="N21" i="1"/>
  <c r="N11" i="1"/>
  <c r="N12" i="1"/>
  <c r="O12" i="1" s="1"/>
  <c r="N13" i="1"/>
  <c r="N14" i="1"/>
  <c r="O14" i="1" s="1"/>
  <c r="N15" i="1"/>
  <c r="O15" i="1" s="1"/>
  <c r="N16" i="1"/>
  <c r="N17" i="1"/>
  <c r="O17" i="1" s="1"/>
  <c r="N10" i="1"/>
  <c r="O27" i="1"/>
  <c r="O26" i="1"/>
  <c r="O33" i="1"/>
  <c r="J62" i="8"/>
  <c r="J61" i="8"/>
  <c r="J59" i="8"/>
  <c r="J41" i="8"/>
  <c r="J40" i="8"/>
  <c r="J38" i="8"/>
  <c r="J37" i="8"/>
  <c r="J36" i="8"/>
  <c r="J13" i="8"/>
  <c r="J14" i="8"/>
  <c r="J15" i="8"/>
  <c r="J16" i="8"/>
  <c r="J17" i="8"/>
  <c r="J11" i="8"/>
  <c r="I26" i="19"/>
  <c r="G26" i="19"/>
  <c r="I25" i="19"/>
  <c r="G25" i="19"/>
  <c r="I24" i="19"/>
  <c r="G24" i="19"/>
  <c r="O31" i="1"/>
  <c r="O32" i="1"/>
  <c r="O21" i="1"/>
  <c r="J57" i="17"/>
  <c r="K57" i="17" s="1"/>
  <c r="L57" i="17" s="1"/>
  <c r="J56" i="17"/>
  <c r="K56" i="17" s="1"/>
  <c r="L56" i="17" s="1"/>
  <c r="J55" i="17"/>
  <c r="K55" i="17" s="1"/>
  <c r="L55" i="17" s="1"/>
  <c r="J54" i="17"/>
  <c r="K54" i="17"/>
  <c r="L54" i="17" s="1"/>
  <c r="J53" i="17"/>
  <c r="K53" i="17" s="1"/>
  <c r="L53" i="17" s="1"/>
  <c r="J52" i="17"/>
  <c r="K52" i="17"/>
  <c r="L52" i="17" s="1"/>
  <c r="J51" i="17"/>
  <c r="K51" i="17" s="1"/>
  <c r="L51" i="17" s="1"/>
  <c r="J48" i="17"/>
  <c r="K48" i="17"/>
  <c r="L48" i="17" s="1"/>
  <c r="J47" i="17"/>
  <c r="K47" i="17" s="1"/>
  <c r="L47" i="17" s="1"/>
  <c r="J46" i="17"/>
  <c r="K46" i="17"/>
  <c r="L46" i="17" s="1"/>
  <c r="J45" i="17"/>
  <c r="K45" i="17" s="1"/>
  <c r="L45" i="17" s="1"/>
  <c r="J35" i="17"/>
  <c r="K35" i="17"/>
  <c r="L35" i="17" s="1"/>
  <c r="J34" i="17"/>
  <c r="K34" i="17" s="1"/>
  <c r="L34" i="17" s="1"/>
  <c r="J33" i="17"/>
  <c r="K33" i="17" s="1"/>
  <c r="L33" i="17" s="1"/>
  <c r="J32" i="17"/>
  <c r="K32" i="17" s="1"/>
  <c r="L32" i="17" s="1"/>
  <c r="J31" i="17"/>
  <c r="K31" i="17" s="1"/>
  <c r="L31" i="17" s="1"/>
  <c r="J30" i="17"/>
  <c r="K30" i="17" s="1"/>
  <c r="L30" i="17" s="1"/>
  <c r="J29" i="17"/>
  <c r="K29" i="17" s="1"/>
  <c r="L29" i="17" s="1"/>
  <c r="J26" i="17"/>
  <c r="K26" i="17" s="1"/>
  <c r="L26" i="17" s="1"/>
  <c r="I26" i="17"/>
  <c r="G26" i="17"/>
  <c r="J25" i="17"/>
  <c r="K25" i="17" s="1"/>
  <c r="L25" i="17" s="1"/>
  <c r="I25" i="17"/>
  <c r="G25" i="17"/>
  <c r="J24" i="17"/>
  <c r="K24" i="17" s="1"/>
  <c r="L24" i="17" s="1"/>
  <c r="I24" i="17"/>
  <c r="G24" i="17"/>
  <c r="J23" i="17"/>
  <c r="K23" i="17"/>
  <c r="L23" i="17" s="1"/>
  <c r="J57" i="16"/>
  <c r="K57" i="16" s="1"/>
  <c r="L57" i="16" s="1"/>
  <c r="J56" i="16"/>
  <c r="K56" i="16"/>
  <c r="L56" i="16" s="1"/>
  <c r="J55" i="16"/>
  <c r="K55" i="16" s="1"/>
  <c r="L55" i="16" s="1"/>
  <c r="J54" i="16"/>
  <c r="K54" i="16" s="1"/>
  <c r="L54" i="16" s="1"/>
  <c r="J53" i="16"/>
  <c r="K53" i="16" s="1"/>
  <c r="L53" i="16" s="1"/>
  <c r="J52" i="16"/>
  <c r="K52" i="16" s="1"/>
  <c r="L52" i="16" s="1"/>
  <c r="J51" i="16"/>
  <c r="K51" i="16" s="1"/>
  <c r="L51" i="16" s="1"/>
  <c r="J48" i="16"/>
  <c r="K48" i="16" s="1"/>
  <c r="L48" i="16" s="1"/>
  <c r="J47" i="16"/>
  <c r="K47" i="16" s="1"/>
  <c r="L47" i="16" s="1"/>
  <c r="J46" i="16"/>
  <c r="K46" i="16"/>
  <c r="L46" i="16" s="1"/>
  <c r="J45" i="16"/>
  <c r="K45" i="16" s="1"/>
  <c r="L45" i="16" s="1"/>
  <c r="J35" i="16"/>
  <c r="K35" i="16"/>
  <c r="L35" i="16" s="1"/>
  <c r="J34" i="16"/>
  <c r="K34" i="16" s="1"/>
  <c r="L34" i="16" s="1"/>
  <c r="J33" i="16"/>
  <c r="K33" i="16"/>
  <c r="L33" i="16" s="1"/>
  <c r="J32" i="16"/>
  <c r="K32" i="16" s="1"/>
  <c r="L32" i="16" s="1"/>
  <c r="J31" i="16"/>
  <c r="K31" i="16"/>
  <c r="L31" i="16" s="1"/>
  <c r="J30" i="16"/>
  <c r="K30" i="16" s="1"/>
  <c r="L30" i="16" s="1"/>
  <c r="J29" i="16"/>
  <c r="K29" i="16"/>
  <c r="L29" i="16" s="1"/>
  <c r="J26" i="16"/>
  <c r="K26" i="16" s="1"/>
  <c r="L26" i="16" s="1"/>
  <c r="I26" i="16"/>
  <c r="G26" i="16"/>
  <c r="J25" i="16"/>
  <c r="K25" i="16"/>
  <c r="L25" i="16" s="1"/>
  <c r="I25" i="16"/>
  <c r="G25" i="16"/>
  <c r="J24" i="16"/>
  <c r="K24" i="16" s="1"/>
  <c r="L24" i="16" s="1"/>
  <c r="I24" i="16"/>
  <c r="G24" i="16"/>
  <c r="J23" i="16"/>
  <c r="K23" i="16"/>
  <c r="L23" i="16" s="1"/>
  <c r="O10" i="1"/>
  <c r="O30" i="1"/>
  <c r="O11" i="1"/>
  <c r="O13" i="1"/>
  <c r="O16" i="1"/>
  <c r="J57" i="8"/>
  <c r="K57" i="8" s="1"/>
  <c r="L57" i="8" s="1"/>
  <c r="J56" i="8"/>
  <c r="K56" i="8"/>
  <c r="L56" i="8" s="1"/>
  <c r="J55" i="8"/>
  <c r="K55" i="8" s="1"/>
  <c r="L55" i="8" s="1"/>
  <c r="J54" i="8"/>
  <c r="K54" i="8"/>
  <c r="L54" i="8" s="1"/>
  <c r="J53" i="8"/>
  <c r="K53" i="8" s="1"/>
  <c r="L53" i="8" s="1"/>
  <c r="J52" i="8"/>
  <c r="K52" i="8"/>
  <c r="L52" i="8" s="1"/>
  <c r="J51" i="8"/>
  <c r="K51" i="8" s="1"/>
  <c r="L51" i="8" s="1"/>
  <c r="J48" i="8"/>
  <c r="K48" i="8"/>
  <c r="L48" i="8" s="1"/>
  <c r="J47" i="8"/>
  <c r="K47" i="8" s="1"/>
  <c r="L47" i="8" s="1"/>
  <c r="J46" i="8"/>
  <c r="K46" i="8" s="1"/>
  <c r="L46" i="8" s="1"/>
  <c r="J45" i="8"/>
  <c r="K45" i="8" s="1"/>
  <c r="L45" i="8" s="1"/>
  <c r="J35" i="8"/>
  <c r="K35" i="8" s="1"/>
  <c r="L35" i="8" s="1"/>
  <c r="J34" i="8"/>
  <c r="K34" i="8" s="1"/>
  <c r="L34" i="8" s="1"/>
  <c r="J33" i="8"/>
  <c r="K33" i="8"/>
  <c r="L33" i="8" s="1"/>
  <c r="J32" i="8"/>
  <c r="K32" i="8" s="1"/>
  <c r="L32" i="8" s="1"/>
  <c r="J31" i="8"/>
  <c r="K31" i="8"/>
  <c r="L31" i="8" s="1"/>
  <c r="J30" i="8"/>
  <c r="K30" i="8" s="1"/>
  <c r="L30" i="8" s="1"/>
  <c r="J29" i="8"/>
  <c r="K29" i="8"/>
  <c r="L29" i="8" s="1"/>
  <c r="J26" i="8"/>
  <c r="K26" i="8" s="1"/>
  <c r="L26" i="8" s="1"/>
  <c r="I26" i="8"/>
  <c r="G26" i="8"/>
  <c r="J25" i="8"/>
  <c r="K25" i="8"/>
  <c r="L25" i="8" s="1"/>
  <c r="I25" i="8"/>
  <c r="G25" i="8"/>
  <c r="J24" i="8"/>
  <c r="K24" i="8" s="1"/>
  <c r="L24" i="8" s="1"/>
  <c r="I24" i="8"/>
  <c r="G24" i="8"/>
  <c r="J23" i="8"/>
  <c r="K23" i="8" s="1"/>
  <c r="L23" i="8" s="1"/>
  <c r="N49" i="1"/>
  <c r="N48" i="1"/>
  <c r="N47" i="1"/>
  <c r="N46" i="1"/>
  <c r="N45" i="1"/>
  <c r="N44" i="1"/>
  <c r="N43" i="1"/>
  <c r="N40" i="1"/>
  <c r="N39" i="1"/>
  <c r="N38" i="1"/>
  <c r="N37" i="1"/>
  <c r="O37" i="1"/>
  <c r="O38" i="1"/>
  <c r="O39" i="1"/>
  <c r="O40" i="1"/>
  <c r="O43" i="1"/>
  <c r="O44" i="1"/>
  <c r="O45" i="1"/>
  <c r="O46" i="1"/>
  <c r="O47" i="1"/>
  <c r="O48" i="1"/>
  <c r="O49" i="1"/>
</calcChain>
</file>

<file path=xl/sharedStrings.xml><?xml version="1.0" encoding="utf-8"?>
<sst xmlns="http://schemas.openxmlformats.org/spreadsheetml/2006/main" count="390" uniqueCount="126">
  <si>
    <t>PILOTO 15</t>
  </si>
  <si>
    <t>PILOTO 14</t>
  </si>
  <si>
    <t>PILOTO 13</t>
  </si>
  <si>
    <t>PILOTO 12</t>
  </si>
  <si>
    <t>PILOTO 11</t>
  </si>
  <si>
    <t>PILOTO 10</t>
  </si>
  <si>
    <t>PILOTO 9</t>
  </si>
  <si>
    <t>PILOTO 8</t>
  </si>
  <si>
    <t>PILOTO 7</t>
  </si>
  <si>
    <t>PILOTO 6</t>
  </si>
  <si>
    <t>PILOTO 5</t>
  </si>
  <si>
    <t>PILOTO 4</t>
  </si>
  <si>
    <t>PILOTO 3</t>
  </si>
  <si>
    <t>Liga</t>
  </si>
  <si>
    <t>Prueba</t>
  </si>
  <si>
    <t>Puntos LIGA</t>
  </si>
  <si>
    <t>Puntuación Prueba</t>
  </si>
  <si>
    <t xml:space="preserve">TOTAL </t>
  </si>
  <si>
    <t>CLUB</t>
  </si>
  <si>
    <t>Nº LICENCIA</t>
  </si>
  <si>
    <t>NOMBRE PILOTO</t>
  </si>
  <si>
    <t>DORSAL LIGA</t>
  </si>
  <si>
    <t>JUECES</t>
  </si>
  <si>
    <t>N1000</t>
  </si>
  <si>
    <t>ABSOLUTA</t>
  </si>
  <si>
    <t>PUNTOS LIGA</t>
  </si>
  <si>
    <t>CLASIFICACIÓN</t>
  </si>
  <si>
    <t>PUNTUACIÓN 
FINAL</t>
  </si>
  <si>
    <t>VALE FAM</t>
  </si>
  <si>
    <t>Nº LICENCIA 
(DNI si esta en trámite)</t>
  </si>
  <si>
    <t>1ª PEOR PUNTUACION</t>
  </si>
  <si>
    <t>CONOCIDA</t>
  </si>
  <si>
    <t>DESCONOCIDA</t>
  </si>
  <si>
    <t>INTERMEDIA</t>
  </si>
  <si>
    <t>Ángel Gómez</t>
  </si>
  <si>
    <t>Jose Manuel Caro</t>
  </si>
  <si>
    <t>Daniel Gómez</t>
  </si>
  <si>
    <t>José Manuel Muñoz</t>
  </si>
  <si>
    <t>Juan José Engo</t>
  </si>
  <si>
    <t>Agustin Gabriel</t>
  </si>
  <si>
    <t>Miguel Rodriguez</t>
  </si>
  <si>
    <t>Joaquin Huesca</t>
  </si>
  <si>
    <t>Rodrigo Aguilar</t>
  </si>
  <si>
    <t>José López</t>
  </si>
  <si>
    <t>1ª Prueba Libélula</t>
  </si>
  <si>
    <t>José Ángel Caballero</t>
  </si>
  <si>
    <t>Francisco Sánchez</t>
  </si>
  <si>
    <t>Ernesto Mesina</t>
  </si>
  <si>
    <t>Javier Alvarez</t>
  </si>
  <si>
    <t>CATEGORIA SPORT</t>
  </si>
  <si>
    <t>CATEGORIA INTERMEDIA</t>
  </si>
  <si>
    <t>CATEGORIA AVANZADA</t>
  </si>
  <si>
    <t>AVANZADA</t>
  </si>
  <si>
    <t>2ª Prueba RC Orion</t>
  </si>
  <si>
    <t>3ª Prueba RC Madrid</t>
  </si>
  <si>
    <t>Iván Pérez Mateos</t>
  </si>
  <si>
    <t>Luis Mateos</t>
  </si>
  <si>
    <t>Javier Calzado</t>
  </si>
  <si>
    <t>Bentejui Colon</t>
  </si>
  <si>
    <t>José Luis Rodriguez</t>
  </si>
  <si>
    <t>Francisco Aguilar</t>
  </si>
  <si>
    <t>E-1088</t>
  </si>
  <si>
    <t>E-1089</t>
  </si>
  <si>
    <t>E-1090</t>
  </si>
  <si>
    <t>E-1091</t>
  </si>
  <si>
    <t>E-1092</t>
  </si>
  <si>
    <t>E-1093</t>
  </si>
  <si>
    <t>E-1094</t>
  </si>
  <si>
    <t>E-1095</t>
  </si>
  <si>
    <t>E-1096</t>
  </si>
  <si>
    <t>E-1097</t>
  </si>
  <si>
    <t>E-1098</t>
  </si>
  <si>
    <t>E-1099</t>
  </si>
  <si>
    <t>E-1100</t>
  </si>
  <si>
    <t>E-1101</t>
  </si>
  <si>
    <t>E-1102</t>
  </si>
  <si>
    <t>E-1103</t>
  </si>
  <si>
    <t>Jose Maria de Andrés</t>
  </si>
  <si>
    <t>Cristian Dominguez</t>
  </si>
  <si>
    <t>SPORT</t>
  </si>
  <si>
    <t>LIGA FAM F3M/IMAC 2019</t>
  </si>
  <si>
    <t>E-1145</t>
  </si>
  <si>
    <t>E-1146</t>
  </si>
  <si>
    <t>E-1147</t>
  </si>
  <si>
    <t>E-1148</t>
  </si>
  <si>
    <t>E-1149</t>
  </si>
  <si>
    <t>E-1150</t>
  </si>
  <si>
    <t>E-1151</t>
  </si>
  <si>
    <t>E-1152</t>
  </si>
  <si>
    <t>E-1153</t>
  </si>
  <si>
    <t>E-1154</t>
  </si>
  <si>
    <t>E-1155</t>
  </si>
  <si>
    <t>E-1156</t>
  </si>
  <si>
    <t>E-1157</t>
  </si>
  <si>
    <t>E-1158</t>
  </si>
  <si>
    <t>E-1366</t>
  </si>
  <si>
    <t>E-1367</t>
  </si>
  <si>
    <t>E-1368</t>
  </si>
  <si>
    <t>E-1369</t>
  </si>
  <si>
    <t>E-1370</t>
  </si>
  <si>
    <t>E-1371</t>
  </si>
  <si>
    <t>E-1372</t>
  </si>
  <si>
    <t>E-1373</t>
  </si>
  <si>
    <t>E-1374</t>
  </si>
  <si>
    <t>E-1375</t>
  </si>
  <si>
    <t>Alfonso Triano</t>
  </si>
  <si>
    <t>E-1425</t>
  </si>
  <si>
    <t>E-1426</t>
  </si>
  <si>
    <t>E-1427</t>
  </si>
  <si>
    <t>E-1428</t>
  </si>
  <si>
    <t>E-1429</t>
  </si>
  <si>
    <t>E-1430</t>
  </si>
  <si>
    <t>E-1431</t>
  </si>
  <si>
    <t>E-1432</t>
  </si>
  <si>
    <t>E-1433</t>
  </si>
  <si>
    <t>E-1434</t>
  </si>
  <si>
    <t>E-1435</t>
  </si>
  <si>
    <t>E-1436</t>
  </si>
  <si>
    <t>G-014 (100)</t>
  </si>
  <si>
    <t>G-015 (75)</t>
  </si>
  <si>
    <t>G-016 (50)</t>
  </si>
  <si>
    <t>G-017 (125)</t>
  </si>
  <si>
    <t>G-018 (100)</t>
  </si>
  <si>
    <t>G-019 (75)</t>
  </si>
  <si>
    <t>G-020 (150)</t>
  </si>
  <si>
    <t>4ª Prueba  Club Boadilla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</si>
</sst>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9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6"/>
      <color indexed="8"/>
      <name val="Calibri"/>
      <family val="2"/>
    </font>
    <font>
      <i/>
      <sz val="16"/>
      <color indexed="8"/>
      <name val="Calibri"/>
      <family val="2"/>
    </font>
    <font>
      <sz val="12"/>
      <color rgb="FFFF0000"/>
      <name val="Arial"/>
      <family val="2"/>
    </font>
    <font>
      <sz val="16"/>
      <name val="Calibri"/>
      <family val="2"/>
    </font>
    <font>
      <sz val="12"/>
      <color indexed="10"/>
      <name val="Arial"/>
      <family val="2"/>
    </font>
    <font>
      <sz val="18"/>
      <name val="Arial"/>
      <family val="2"/>
    </font>
    <font>
      <sz val="14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51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1" fillId="0" borderId="0"/>
  </cellStyleXfs>
  <cellXfs count="153">
    <xf numFmtId="0" fontId="0" fillId="0" borderId="0" xfId="0"/>
    <xf numFmtId="0" fontId="2" fillId="0" borderId="0" xfId="0" applyFont="1"/>
    <xf numFmtId="1" fontId="3" fillId="2" borderId="1" xfId="0" applyNumberFormat="1" applyFont="1" applyFill="1" applyBorder="1"/>
    <xf numFmtId="1" fontId="2" fillId="3" borderId="2" xfId="0" applyNumberFormat="1" applyFont="1" applyFill="1" applyBorder="1" applyAlignment="1">
      <alignment horizontal="center"/>
    </xf>
    <xf numFmtId="1" fontId="2" fillId="4" borderId="3" xfId="0" applyNumberFormat="1" applyFont="1" applyFill="1" applyBorder="1" applyAlignment="1">
      <alignment horizontal="center"/>
    </xf>
    <xf numFmtId="1" fontId="2" fillId="5" borderId="3" xfId="0" applyNumberFormat="1" applyFont="1" applyFill="1" applyBorder="1" applyAlignment="1">
      <alignment horizontal="center"/>
    </xf>
    <xf numFmtId="1" fontId="2" fillId="6" borderId="3" xfId="0" applyNumberFormat="1" applyFont="1" applyFill="1" applyBorder="1" applyAlignment="1">
      <alignment horizontal="center"/>
    </xf>
    <xf numFmtId="0" fontId="2" fillId="0" borderId="3" xfId="0" applyFont="1" applyBorder="1"/>
    <xf numFmtId="0" fontId="2" fillId="7" borderId="0" xfId="0" applyFont="1" applyFill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7" borderId="3" xfId="0" applyFont="1" applyFill="1" applyBorder="1"/>
    <xf numFmtId="0" fontId="2" fillId="0" borderId="2" xfId="0" applyFont="1" applyBorder="1"/>
    <xf numFmtId="0" fontId="3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2"/>
    <xf numFmtId="0" fontId="2" fillId="0" borderId="0" xfId="2" applyFont="1"/>
    <xf numFmtId="1" fontId="2" fillId="0" borderId="3" xfId="2" applyNumberFormat="1" applyFont="1" applyBorder="1"/>
    <xf numFmtId="0" fontId="7" fillId="0" borderId="3" xfId="2" applyFont="1" applyBorder="1" applyAlignment="1" applyProtection="1">
      <alignment vertical="center"/>
      <protection locked="0"/>
    </xf>
    <xf numFmtId="0" fontId="8" fillId="7" borderId="3" xfId="2" applyFont="1" applyFill="1" applyBorder="1" applyAlignment="1" applyProtection="1">
      <alignment vertical="center"/>
      <protection locked="0"/>
    </xf>
    <xf numFmtId="0" fontId="7" fillId="14" borderId="5" xfId="2" applyFont="1" applyFill="1" applyBorder="1" applyAlignment="1" applyProtection="1">
      <alignment horizontal="center" vertical="center"/>
      <protection locked="0"/>
    </xf>
    <xf numFmtId="0" fontId="8" fillId="0" borderId="3" xfId="2" applyFont="1" applyBorder="1" applyAlignment="1" applyProtection="1">
      <alignment vertical="center"/>
      <protection locked="0"/>
    </xf>
    <xf numFmtId="0" fontId="4" fillId="8" borderId="1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 wrapText="1"/>
    </xf>
    <xf numFmtId="0" fontId="2" fillId="9" borderId="3" xfId="2" applyFont="1" applyFill="1" applyBorder="1" applyAlignment="1">
      <alignment horizontal="center" vertical="center" wrapText="1"/>
    </xf>
    <xf numFmtId="1" fontId="2" fillId="2" borderId="11" xfId="0" applyNumberFormat="1" applyFont="1" applyFill="1" applyBorder="1"/>
    <xf numFmtId="1" fontId="2" fillId="15" borderId="12" xfId="0" applyNumberFormat="1" applyFont="1" applyFill="1" applyBorder="1"/>
    <xf numFmtId="1" fontId="2" fillId="2" borderId="1" xfId="0" applyNumberFormat="1" applyFont="1" applyFill="1" applyBorder="1"/>
    <xf numFmtId="1" fontId="2" fillId="15" borderId="3" xfId="0" applyNumberFormat="1" applyFont="1" applyFill="1" applyBorder="1"/>
    <xf numFmtId="1" fontId="2" fillId="15" borderId="3" xfId="0" applyNumberFormat="1" applyFont="1" applyFill="1" applyBorder="1" applyAlignment="1">
      <alignment horizontal="center"/>
    </xf>
    <xf numFmtId="0" fontId="9" fillId="13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7" borderId="3" xfId="0" applyFont="1" applyFill="1" applyBorder="1"/>
    <xf numFmtId="1" fontId="3" fillId="2" borderId="3" xfId="0" applyNumberFormat="1" applyFont="1" applyFill="1" applyBorder="1"/>
    <xf numFmtId="1" fontId="2" fillId="3" borderId="3" xfId="0" applyNumberFormat="1" applyFont="1" applyFill="1" applyBorder="1" applyAlignment="1">
      <alignment horizontal="center"/>
    </xf>
    <xf numFmtId="0" fontId="0" fillId="12" borderId="1" xfId="0" applyFill="1" applyBorder="1"/>
    <xf numFmtId="0" fontId="0" fillId="12" borderId="3" xfId="0" applyFill="1" applyBorder="1"/>
    <xf numFmtId="0" fontId="9" fillId="0" borderId="3" xfId="0" applyFont="1" applyBorder="1"/>
    <xf numFmtId="0" fontId="7" fillId="0" borderId="12" xfId="2" applyFont="1" applyBorder="1" applyAlignment="1" applyProtection="1">
      <alignment vertical="center"/>
      <protection locked="0"/>
    </xf>
    <xf numFmtId="0" fontId="2" fillId="0" borderId="3" xfId="2" applyFont="1" applyBorder="1"/>
    <xf numFmtId="0" fontId="6" fillId="0" borderId="3" xfId="2" applyBorder="1"/>
    <xf numFmtId="0" fontId="2" fillId="0" borderId="12" xfId="0" applyFont="1" applyBorder="1"/>
    <xf numFmtId="0" fontId="9" fillId="12" borderId="3" xfId="0" applyFont="1" applyFill="1" applyBorder="1" applyAlignment="1">
      <alignment horizontal="center"/>
    </xf>
    <xf numFmtId="1" fontId="2" fillId="12" borderId="3" xfId="2" applyNumberFormat="1" applyFont="1" applyFill="1" applyBorder="1"/>
    <xf numFmtId="1" fontId="2" fillId="0" borderId="12" xfId="2" applyNumberFormat="1" applyFont="1" applyBorder="1"/>
    <xf numFmtId="0" fontId="2" fillId="13" borderId="12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5" xfId="0" applyFont="1" applyBorder="1"/>
    <xf numFmtId="0" fontId="2" fillId="7" borderId="7" xfId="0" applyFont="1" applyFill="1" applyBorder="1"/>
    <xf numFmtId="0" fontId="2" fillId="0" borderId="7" xfId="0" applyFont="1" applyBorder="1"/>
    <xf numFmtId="1" fontId="2" fillId="4" borderId="7" xfId="0" applyNumberFormat="1" applyFont="1" applyFill="1" applyBorder="1" applyAlignment="1">
      <alignment horizontal="center"/>
    </xf>
    <xf numFmtId="1" fontId="2" fillId="5" borderId="7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1" fontId="3" fillId="2" borderId="16" xfId="0" applyNumberFormat="1" applyFont="1" applyFill="1" applyBorder="1"/>
    <xf numFmtId="1" fontId="2" fillId="6" borderId="12" xfId="0" applyNumberFormat="1" applyFont="1" applyFill="1" applyBorder="1" applyAlignment="1">
      <alignment horizontal="center"/>
    </xf>
    <xf numFmtId="0" fontId="1" fillId="0" borderId="0" xfId="0" applyFont="1"/>
    <xf numFmtId="0" fontId="2" fillId="13" borderId="3" xfId="0" applyFont="1" applyFill="1" applyBorder="1" applyAlignment="1">
      <alignment horizontal="center"/>
    </xf>
    <xf numFmtId="0" fontId="2" fillId="0" borderId="17" xfId="0" applyFont="1" applyBorder="1"/>
    <xf numFmtId="1" fontId="2" fillId="6" borderId="17" xfId="0" applyNumberFormat="1" applyFont="1" applyFill="1" applyBorder="1" applyAlignment="1">
      <alignment horizontal="center"/>
    </xf>
    <xf numFmtId="0" fontId="7" fillId="0" borderId="17" xfId="2" applyFont="1" applyBorder="1" applyAlignment="1" applyProtection="1">
      <alignment vertical="center"/>
      <protection locked="0"/>
    </xf>
    <xf numFmtId="0" fontId="2" fillId="13" borderId="17" xfId="0" applyFont="1" applyFill="1" applyBorder="1" applyAlignment="1">
      <alignment horizontal="center"/>
    </xf>
    <xf numFmtId="1" fontId="2" fillId="0" borderId="17" xfId="2" applyNumberFormat="1" applyFont="1" applyBorder="1"/>
    <xf numFmtId="1" fontId="2" fillId="15" borderId="17" xfId="0" applyNumberFormat="1" applyFont="1" applyFill="1" applyBorder="1"/>
    <xf numFmtId="1" fontId="2" fillId="2" borderId="18" xfId="0" applyNumberFormat="1" applyFont="1" applyFill="1" applyBorder="1"/>
    <xf numFmtId="164" fontId="2" fillId="0" borderId="3" xfId="0" applyNumberFormat="1" applyFont="1" applyBorder="1"/>
    <xf numFmtId="164" fontId="2" fillId="7" borderId="3" xfId="0" applyNumberFormat="1" applyFont="1" applyFill="1" applyBorder="1"/>
    <xf numFmtId="164" fontId="2" fillId="6" borderId="3" xfId="0" applyNumberFormat="1" applyFont="1" applyFill="1" applyBorder="1" applyAlignment="1">
      <alignment horizontal="center"/>
    </xf>
    <xf numFmtId="164" fontId="2" fillId="0" borderId="17" xfId="0" applyNumberFormat="1" applyFont="1" applyBorder="1"/>
    <xf numFmtId="164" fontId="2" fillId="6" borderId="17" xfId="0" applyNumberFormat="1" applyFont="1" applyFill="1" applyBorder="1" applyAlignment="1">
      <alignment horizontal="center"/>
    </xf>
    <xf numFmtId="164" fontId="2" fillId="0" borderId="12" xfId="0" applyNumberFormat="1" applyFont="1" applyBorder="1"/>
    <xf numFmtId="164" fontId="2" fillId="6" borderId="12" xfId="0" applyNumberFormat="1" applyFont="1" applyFill="1" applyBorder="1" applyAlignment="1">
      <alignment horizontal="center"/>
    </xf>
    <xf numFmtId="1" fontId="7" fillId="14" borderId="5" xfId="3" applyNumberFormat="1" applyFont="1" applyFill="1" applyBorder="1" applyAlignment="1" applyProtection="1">
      <alignment horizontal="left" vertical="center" indent="2"/>
      <protection locked="0"/>
    </xf>
    <xf numFmtId="1" fontId="7" fillId="14" borderId="5" xfId="2" applyNumberFormat="1" applyFont="1" applyFill="1" applyBorder="1" applyAlignment="1" applyProtection="1">
      <alignment horizontal="left" vertical="center" indent="2"/>
      <protection locked="0"/>
    </xf>
    <xf numFmtId="1" fontId="7" fillId="14" borderId="5" xfId="3" applyNumberFormat="1" applyFont="1" applyFill="1" applyBorder="1" applyAlignment="1" applyProtection="1">
      <alignment horizontal="center" vertical="center"/>
      <protection locked="0"/>
    </xf>
    <xf numFmtId="1" fontId="10" fillId="14" borderId="5" xfId="3" applyNumberFormat="1" applyFont="1" applyFill="1" applyBorder="1" applyAlignment="1" applyProtection="1">
      <alignment horizontal="center" vertical="center"/>
      <protection locked="0"/>
    </xf>
    <xf numFmtId="1" fontId="2" fillId="6" borderId="3" xfId="0" applyNumberFormat="1" applyFont="1" applyFill="1" applyBorder="1" applyAlignment="1">
      <alignment horizontal="left" indent="1"/>
    </xf>
    <xf numFmtId="2" fontId="2" fillId="15" borderId="3" xfId="0" applyNumberFormat="1" applyFont="1" applyFill="1" applyBorder="1" applyAlignment="1">
      <alignment horizontal="center"/>
    </xf>
    <xf numFmtId="0" fontId="11" fillId="16" borderId="3" xfId="0" applyFont="1" applyFill="1" applyBorder="1" applyAlignment="1">
      <alignment horizontal="center"/>
    </xf>
    <xf numFmtId="164" fontId="2" fillId="15" borderId="3" xfId="0" applyNumberFormat="1" applyFont="1" applyFill="1" applyBorder="1" applyAlignment="1">
      <alignment horizontal="center"/>
    </xf>
    <xf numFmtId="164" fontId="2" fillId="0" borderId="3" xfId="2" applyNumberFormat="1" applyFont="1" applyBorder="1"/>
    <xf numFmtId="164" fontId="2" fillId="0" borderId="17" xfId="2" applyNumberFormat="1" applyFont="1" applyBorder="1"/>
    <xf numFmtId="164" fontId="2" fillId="0" borderId="12" xfId="2" applyNumberFormat="1" applyFont="1" applyBorder="1"/>
    <xf numFmtId="1" fontId="3" fillId="2" borderId="11" xfId="0" applyNumberFormat="1" applyFont="1" applyFill="1" applyBorder="1"/>
    <xf numFmtId="1" fontId="2" fillId="3" borderId="12" xfId="0" applyNumberFormat="1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 vertical="center"/>
    </xf>
    <xf numFmtId="164" fontId="0" fillId="0" borderId="0" xfId="0" applyNumberFormat="1"/>
    <xf numFmtId="1" fontId="0" fillId="0" borderId="0" xfId="0" applyNumberFormat="1"/>
    <xf numFmtId="1" fontId="9" fillId="6" borderId="3" xfId="0" applyNumberFormat="1" applyFont="1" applyFill="1" applyBorder="1" applyAlignment="1">
      <alignment horizontal="center"/>
    </xf>
    <xf numFmtId="0" fontId="12" fillId="0" borderId="3" xfId="0" applyFont="1" applyBorder="1"/>
    <xf numFmtId="0" fontId="12" fillId="0" borderId="0" xfId="0" applyFont="1"/>
    <xf numFmtId="0" fontId="13" fillId="0" borderId="12" xfId="0" applyFont="1" applyBorder="1"/>
    <xf numFmtId="1" fontId="7" fillId="14" borderId="5" xfId="2" applyNumberFormat="1" applyFont="1" applyFill="1" applyBorder="1" applyAlignment="1" applyProtection="1">
      <alignment horizontal="center" vertical="center"/>
      <protection locked="0"/>
    </xf>
    <xf numFmtId="1" fontId="7" fillId="14" borderId="13" xfId="3" applyNumberFormat="1" applyFont="1" applyFill="1" applyBorder="1" applyAlignment="1" applyProtection="1">
      <alignment horizontal="center" vertical="center"/>
      <protection locked="0"/>
    </xf>
    <xf numFmtId="164" fontId="2" fillId="7" borderId="12" xfId="0" applyNumberFormat="1" applyFont="1" applyFill="1" applyBorder="1"/>
    <xf numFmtId="164" fontId="9" fillId="6" borderId="3" xfId="0" applyNumberFormat="1" applyFont="1" applyFill="1" applyBorder="1" applyAlignment="1">
      <alignment horizontal="center"/>
    </xf>
    <xf numFmtId="0" fontId="11" fillId="16" borderId="12" xfId="0" applyFont="1" applyFill="1" applyBorder="1" applyAlignment="1">
      <alignment horizontal="center"/>
    </xf>
    <xf numFmtId="2" fontId="2" fillId="15" borderId="12" xfId="0" applyNumberFormat="1" applyFont="1" applyFill="1" applyBorder="1" applyAlignment="1">
      <alignment horizontal="center"/>
    </xf>
    <xf numFmtId="0" fontId="0" fillId="13" borderId="2" xfId="0" applyFill="1" applyBorder="1"/>
    <xf numFmtId="164" fontId="2" fillId="15" borderId="12" xfId="0" applyNumberFormat="1" applyFont="1" applyFill="1" applyBorder="1" applyAlignment="1">
      <alignment horizontal="center"/>
    </xf>
    <xf numFmtId="1" fontId="2" fillId="15" borderId="12" xfId="0" applyNumberFormat="1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1" fontId="3" fillId="2" borderId="18" xfId="0" applyNumberFormat="1" applyFont="1" applyFill="1" applyBorder="1"/>
    <xf numFmtId="164" fontId="2" fillId="7" borderId="23" xfId="0" applyNumberFormat="1" applyFont="1" applyFill="1" applyBorder="1"/>
    <xf numFmtId="0" fontId="5" fillId="11" borderId="19" xfId="0" applyFont="1" applyFill="1" applyBorder="1" applyAlignment="1">
      <alignment horizontal="center" vertical="center" wrapText="1"/>
    </xf>
    <xf numFmtId="0" fontId="5" fillId="11" borderId="0" xfId="0" applyFont="1" applyFill="1" applyAlignment="1">
      <alignment horizontal="center" vertical="center" wrapText="1"/>
    </xf>
    <xf numFmtId="0" fontId="5" fillId="11" borderId="20" xfId="0" applyFont="1" applyFill="1" applyBorder="1" applyAlignment="1">
      <alignment horizontal="center" vertical="center" wrapText="1"/>
    </xf>
    <xf numFmtId="0" fontId="5" fillId="11" borderId="22" xfId="0" applyFont="1" applyFill="1" applyBorder="1" applyAlignment="1">
      <alignment horizontal="center" vertical="center" wrapText="1"/>
    </xf>
    <xf numFmtId="0" fontId="12" fillId="13" borderId="3" xfId="0" applyFont="1" applyFill="1" applyBorder="1" applyAlignment="1">
      <alignment horizontal="center" vertical="center" wrapText="1"/>
    </xf>
    <xf numFmtId="164" fontId="4" fillId="8" borderId="19" xfId="0" applyNumberFormat="1" applyFont="1" applyFill="1" applyBorder="1" applyAlignment="1">
      <alignment horizontal="center" vertical="center"/>
    </xf>
    <xf numFmtId="164" fontId="4" fillId="8" borderId="0" xfId="0" applyNumberFormat="1" applyFont="1" applyFill="1" applyAlignment="1">
      <alignment horizontal="center" vertical="center"/>
    </xf>
    <xf numFmtId="0" fontId="2" fillId="1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/>
    </xf>
    <xf numFmtId="0" fontId="0" fillId="13" borderId="3" xfId="0" applyFill="1" applyBorder="1"/>
    <xf numFmtId="0" fontId="4" fillId="8" borderId="19" xfId="0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0" fillId="15" borderId="21" xfId="0" applyFill="1" applyBorder="1" applyAlignment="1">
      <alignment horizontal="center" vertical="center" textRotation="90" wrapText="1"/>
    </xf>
    <xf numFmtId="0" fontId="0" fillId="15" borderId="19" xfId="0" applyFill="1" applyBorder="1" applyAlignment="1">
      <alignment horizontal="center" vertical="center" textRotation="90" wrapText="1"/>
    </xf>
    <xf numFmtId="0" fontId="4" fillId="8" borderId="5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center" vertical="center" wrapText="1"/>
    </xf>
    <xf numFmtId="0" fontId="0" fillId="15" borderId="3" xfId="0" applyFill="1" applyBorder="1" applyAlignment="1">
      <alignment horizontal="center" vertical="center" wrapText="1"/>
    </xf>
    <xf numFmtId="0" fontId="0" fillId="15" borderId="3" xfId="0" applyFill="1" applyBorder="1" applyAlignment="1">
      <alignment horizontal="center" vertical="center" textRotation="90" wrapText="1"/>
    </xf>
    <xf numFmtId="0" fontId="5" fillId="11" borderId="10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horizontal="center" vertical="center" wrapText="1"/>
    </xf>
    <xf numFmtId="0" fontId="0" fillId="11" borderId="9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0" fillId="13" borderId="3" xfId="0" applyFill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/>
    <xf numFmtId="0" fontId="0" fillId="11" borderId="20" xfId="0" applyFill="1" applyBorder="1" applyAlignment="1">
      <alignment horizontal="center" vertical="center"/>
    </xf>
    <xf numFmtId="0" fontId="0" fillId="11" borderId="22" xfId="0" applyFill="1" applyBorder="1" applyAlignment="1">
      <alignment horizontal="center" vertical="center"/>
    </xf>
    <xf numFmtId="0" fontId="0" fillId="0" borderId="22" xfId="0" applyBorder="1"/>
    <xf numFmtId="0" fontId="0" fillId="2" borderId="18" xfId="0" applyFill="1" applyBorder="1" applyAlignment="1">
      <alignment horizontal="center" vertical="center" textRotation="90" wrapText="1"/>
    </xf>
    <xf numFmtId="0" fontId="0" fillId="2" borderId="16" xfId="0" applyFill="1" applyBorder="1" applyAlignment="1">
      <alignment horizontal="center" vertical="center" textRotation="90" wrapText="1"/>
    </xf>
    <xf numFmtId="0" fontId="2" fillId="15" borderId="17" xfId="0" applyFont="1" applyFill="1" applyBorder="1" applyAlignment="1">
      <alignment horizontal="center" vertical="center" wrapText="1"/>
    </xf>
    <xf numFmtId="0" fontId="2" fillId="15" borderId="7" xfId="0" applyFont="1" applyFill="1" applyBorder="1" applyAlignment="1">
      <alignment horizontal="center" vertical="center" wrapText="1"/>
    </xf>
    <xf numFmtId="0" fontId="0" fillId="15" borderId="17" xfId="0" applyFill="1" applyBorder="1" applyAlignment="1">
      <alignment horizontal="center" vertical="center" textRotation="90" wrapText="1"/>
    </xf>
    <xf numFmtId="0" fontId="0" fillId="15" borderId="7" xfId="0" applyFill="1" applyBorder="1" applyAlignment="1">
      <alignment horizontal="center" vertical="center" textRotation="90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0"/>
  <sheetViews>
    <sheetView tabSelected="1" topLeftCell="A4" zoomScale="80" zoomScaleNormal="80" workbookViewId="0">
      <selection activeCell="M23" sqref="M23"/>
    </sheetView>
  </sheetViews>
  <sheetFormatPr baseColWidth="10" defaultRowHeight="15" x14ac:dyDescent="0.2"/>
  <cols>
    <col min="1" max="1" width="11" style="1" customWidth="1"/>
    <col min="2" max="2" width="27.140625" style="1" bestFit="1" customWidth="1"/>
    <col min="3" max="3" width="10.28515625" style="1" customWidth="1"/>
    <col min="4" max="4" width="23" style="1" bestFit="1" customWidth="1"/>
    <col min="5" max="5" width="17.5703125" style="1" bestFit="1" customWidth="1"/>
    <col min="6" max="6" width="11.7109375" style="1" customWidth="1"/>
    <col min="7" max="7" width="9.140625" style="1" customWidth="1"/>
    <col min="8" max="8" width="11" customWidth="1"/>
    <col min="9" max="9" width="9.42578125" customWidth="1"/>
    <col min="10" max="10" width="13.140625" customWidth="1"/>
    <col min="11" max="11" width="10.42578125" customWidth="1"/>
    <col min="12" max="12" width="13.140625" customWidth="1"/>
    <col min="13" max="14" width="10.42578125" customWidth="1"/>
  </cols>
  <sheetData>
    <row r="1" spans="1:18" x14ac:dyDescent="0.2">
      <c r="D1" s="16"/>
    </row>
    <row r="2" spans="1:18" ht="13.5" customHeight="1" x14ac:dyDescent="0.2">
      <c r="A2" s="105" t="s">
        <v>80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1:18" ht="15.75" customHeight="1" x14ac:dyDescent="0.2">
      <c r="A3" s="107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</row>
    <row r="4" spans="1:18" ht="75.75" customHeight="1" x14ac:dyDescent="0.2">
      <c r="A4" s="112" t="s">
        <v>21</v>
      </c>
      <c r="B4" s="114" t="s">
        <v>20</v>
      </c>
      <c r="C4" s="114" t="s">
        <v>19</v>
      </c>
      <c r="D4" s="114" t="s">
        <v>18</v>
      </c>
      <c r="E4" s="86"/>
      <c r="F4" s="116" t="s">
        <v>44</v>
      </c>
      <c r="G4" s="116"/>
      <c r="H4" s="116" t="s">
        <v>53</v>
      </c>
      <c r="I4" s="116"/>
      <c r="J4" s="116" t="s">
        <v>54</v>
      </c>
      <c r="K4" s="116"/>
      <c r="L4" s="116" t="s">
        <v>125</v>
      </c>
      <c r="M4" s="116"/>
      <c r="N4" s="118" t="s">
        <v>30</v>
      </c>
      <c r="O4" s="117" t="s">
        <v>17</v>
      </c>
      <c r="P4" s="124" t="s">
        <v>26</v>
      </c>
    </row>
    <row r="5" spans="1:18" ht="18.75" customHeight="1" x14ac:dyDescent="0.2">
      <c r="A5" s="113"/>
      <c r="B5" s="115"/>
      <c r="C5" s="115"/>
      <c r="D5" s="115"/>
      <c r="E5" s="109" t="s">
        <v>28</v>
      </c>
      <c r="F5" s="116" t="s">
        <v>16</v>
      </c>
      <c r="G5" s="116" t="s">
        <v>15</v>
      </c>
      <c r="H5" s="116" t="s">
        <v>16</v>
      </c>
      <c r="I5" s="116" t="s">
        <v>15</v>
      </c>
      <c r="J5" s="116" t="s">
        <v>16</v>
      </c>
      <c r="K5" s="116" t="s">
        <v>15</v>
      </c>
      <c r="L5" s="116" t="s">
        <v>16</v>
      </c>
      <c r="M5" s="116" t="s">
        <v>15</v>
      </c>
      <c r="N5" s="118"/>
      <c r="O5" s="117"/>
      <c r="P5" s="125"/>
    </row>
    <row r="6" spans="1:18" ht="30" customHeight="1" x14ac:dyDescent="0.2">
      <c r="A6" s="113"/>
      <c r="B6" s="115"/>
      <c r="C6" s="115"/>
      <c r="D6" s="115"/>
      <c r="E6" s="109"/>
      <c r="F6" s="25" t="s">
        <v>14</v>
      </c>
      <c r="G6" s="25" t="s">
        <v>13</v>
      </c>
      <c r="H6" s="25" t="s">
        <v>14</v>
      </c>
      <c r="I6" s="25" t="s">
        <v>13</v>
      </c>
      <c r="J6" s="25" t="s">
        <v>14</v>
      </c>
      <c r="K6" s="25" t="s">
        <v>13</v>
      </c>
      <c r="L6" s="25" t="s">
        <v>14</v>
      </c>
      <c r="M6" s="25" t="s">
        <v>13</v>
      </c>
      <c r="N6" s="119"/>
      <c r="O6" s="117"/>
      <c r="P6" s="125"/>
    </row>
    <row r="7" spans="1:18" x14ac:dyDescent="0.2">
      <c r="A7" s="122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</row>
    <row r="8" spans="1:18" x14ac:dyDescent="0.2">
      <c r="A8" s="10"/>
      <c r="B8" s="7"/>
      <c r="C8" s="15"/>
      <c r="D8" s="14"/>
      <c r="E8" s="14"/>
      <c r="F8" s="120"/>
      <c r="G8" s="121"/>
      <c r="H8" s="120"/>
      <c r="I8" s="121"/>
      <c r="J8" s="120"/>
      <c r="K8" s="121"/>
      <c r="L8" s="99"/>
      <c r="M8" s="99"/>
      <c r="N8" s="99"/>
      <c r="O8" s="99"/>
      <c r="P8" s="99"/>
    </row>
    <row r="9" spans="1:18" x14ac:dyDescent="0.2">
      <c r="A9" s="122" t="s">
        <v>79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</row>
    <row r="10" spans="1:18" ht="20.100000000000001" customHeight="1" x14ac:dyDescent="0.25">
      <c r="A10" s="73">
        <v>1</v>
      </c>
      <c r="B10" s="66" t="s">
        <v>34</v>
      </c>
      <c r="C10" s="67"/>
      <c r="E10" s="79" t="s">
        <v>119</v>
      </c>
      <c r="F10" s="6">
        <v>823.8599999999999</v>
      </c>
      <c r="G10" s="77">
        <v>23</v>
      </c>
      <c r="H10" s="68">
        <v>841.44</v>
      </c>
      <c r="I10" s="6">
        <v>20</v>
      </c>
      <c r="J10" s="68">
        <v>796</v>
      </c>
      <c r="K10" s="6">
        <v>19</v>
      </c>
      <c r="L10" s="68">
        <v>884</v>
      </c>
      <c r="M10" s="6">
        <v>23</v>
      </c>
      <c r="N10" s="36">
        <f t="shared" ref="N10:N17" si="0">+MIN(G10,I10,K10,M10)</f>
        <v>19</v>
      </c>
      <c r="O10" s="2">
        <f t="shared" ref="O10:O18" si="1">G10+I10+K10+M10-N10</f>
        <v>66</v>
      </c>
      <c r="P10" s="36">
        <v>2</v>
      </c>
      <c r="R10" s="57"/>
    </row>
    <row r="11" spans="1:18" ht="20.100000000000001" customHeight="1" x14ac:dyDescent="0.25">
      <c r="A11" s="73">
        <v>2</v>
      </c>
      <c r="B11" s="66" t="s">
        <v>41</v>
      </c>
      <c r="C11" s="66"/>
      <c r="F11" s="6"/>
      <c r="G11" s="77"/>
      <c r="H11" s="68"/>
      <c r="I11" s="6"/>
      <c r="J11" s="68"/>
      <c r="K11" s="6"/>
      <c r="L11" s="68"/>
      <c r="M11" s="6"/>
      <c r="N11" s="36">
        <f t="shared" si="0"/>
        <v>0</v>
      </c>
      <c r="O11" s="2">
        <f t="shared" si="1"/>
        <v>0</v>
      </c>
      <c r="P11" s="36"/>
      <c r="R11" s="57"/>
    </row>
    <row r="12" spans="1:18" ht="20.100000000000001" customHeight="1" x14ac:dyDescent="0.25">
      <c r="A12" s="73">
        <v>3</v>
      </c>
      <c r="B12" s="66" t="s">
        <v>35</v>
      </c>
      <c r="C12" s="66"/>
      <c r="F12" s="6">
        <v>632.07999999999993</v>
      </c>
      <c r="G12" s="77">
        <v>18</v>
      </c>
      <c r="H12" s="68"/>
      <c r="I12" s="6">
        <v>0</v>
      </c>
      <c r="J12" s="68">
        <v>648</v>
      </c>
      <c r="K12" s="6">
        <v>18</v>
      </c>
      <c r="L12" s="68">
        <v>615</v>
      </c>
      <c r="M12" s="6">
        <v>18</v>
      </c>
      <c r="N12" s="36">
        <f t="shared" si="0"/>
        <v>0</v>
      </c>
      <c r="O12" s="2">
        <f t="shared" si="1"/>
        <v>54</v>
      </c>
      <c r="P12" s="36">
        <v>5</v>
      </c>
      <c r="R12" s="57"/>
    </row>
    <row r="13" spans="1:18" ht="20.100000000000001" customHeight="1" x14ac:dyDescent="0.25">
      <c r="A13" s="73">
        <v>4</v>
      </c>
      <c r="B13" s="67" t="s">
        <v>47</v>
      </c>
      <c r="C13" s="66"/>
      <c r="E13" s="79" t="s">
        <v>118</v>
      </c>
      <c r="F13" s="6">
        <v>1000</v>
      </c>
      <c r="G13" s="77">
        <v>25</v>
      </c>
      <c r="H13" s="68">
        <v>972.8</v>
      </c>
      <c r="I13" s="6">
        <v>25</v>
      </c>
      <c r="J13" s="68">
        <v>971</v>
      </c>
      <c r="K13" s="6">
        <v>25</v>
      </c>
      <c r="L13" s="68">
        <v>997</v>
      </c>
      <c r="M13" s="6">
        <v>25</v>
      </c>
      <c r="N13" s="36">
        <f t="shared" si="0"/>
        <v>25</v>
      </c>
      <c r="O13" s="2">
        <f t="shared" si="1"/>
        <v>75</v>
      </c>
      <c r="P13" s="36">
        <v>1</v>
      </c>
    </row>
    <row r="14" spans="1:18" ht="20.100000000000001" customHeight="1" x14ac:dyDescent="0.25">
      <c r="A14" s="73">
        <v>5</v>
      </c>
      <c r="B14" s="67" t="s">
        <v>55</v>
      </c>
      <c r="C14" s="66"/>
      <c r="E14" s="66"/>
      <c r="F14" s="6">
        <v>0</v>
      </c>
      <c r="G14" s="77">
        <v>17</v>
      </c>
      <c r="H14" s="68">
        <v>537.04000000000008</v>
      </c>
      <c r="I14" s="6">
        <v>19</v>
      </c>
      <c r="J14" s="68"/>
      <c r="K14" s="6"/>
      <c r="L14" s="68"/>
      <c r="M14" s="6"/>
      <c r="N14" s="36">
        <f t="shared" si="0"/>
        <v>17</v>
      </c>
      <c r="O14" s="2">
        <f t="shared" si="1"/>
        <v>19</v>
      </c>
      <c r="P14" s="36"/>
      <c r="R14" s="57"/>
    </row>
    <row r="15" spans="1:18" ht="20.100000000000001" customHeight="1" x14ac:dyDescent="0.25">
      <c r="A15" s="73">
        <v>6</v>
      </c>
      <c r="B15" s="67" t="s">
        <v>45</v>
      </c>
      <c r="C15" s="66"/>
      <c r="E15" s="79" t="s">
        <v>120</v>
      </c>
      <c r="F15" s="6">
        <v>670.7</v>
      </c>
      <c r="G15" s="77">
        <v>19</v>
      </c>
      <c r="H15" s="68">
        <v>906.4</v>
      </c>
      <c r="I15" s="6">
        <v>23</v>
      </c>
      <c r="J15" s="68">
        <v>862</v>
      </c>
      <c r="K15" s="6">
        <v>20</v>
      </c>
      <c r="L15" s="68">
        <v>758</v>
      </c>
      <c r="M15" s="6">
        <v>19</v>
      </c>
      <c r="N15" s="36">
        <f t="shared" si="0"/>
        <v>19</v>
      </c>
      <c r="O15" s="2">
        <f t="shared" si="1"/>
        <v>62</v>
      </c>
      <c r="P15" s="36">
        <v>3</v>
      </c>
      <c r="R15" s="57"/>
    </row>
    <row r="16" spans="1:18" ht="20.100000000000001" customHeight="1" x14ac:dyDescent="0.35">
      <c r="A16" s="73">
        <v>7</v>
      </c>
      <c r="B16" s="67" t="s">
        <v>58</v>
      </c>
      <c r="C16" s="66"/>
      <c r="E16" s="90"/>
      <c r="F16" s="6">
        <v>756.04</v>
      </c>
      <c r="G16" s="77">
        <v>20</v>
      </c>
      <c r="H16" s="68"/>
      <c r="I16" s="6"/>
      <c r="J16" s="68"/>
      <c r="K16" s="6"/>
      <c r="L16" s="68"/>
      <c r="M16" s="6"/>
      <c r="N16" s="36">
        <f t="shared" si="0"/>
        <v>20</v>
      </c>
      <c r="O16" s="2">
        <f t="shared" si="1"/>
        <v>0</v>
      </c>
      <c r="P16" s="36"/>
    </row>
    <row r="17" spans="1:18" ht="20.100000000000001" customHeight="1" x14ac:dyDescent="0.35">
      <c r="A17" s="74">
        <v>8</v>
      </c>
      <c r="B17" s="1" t="s">
        <v>77</v>
      </c>
      <c r="C17" s="66"/>
      <c r="E17" s="90"/>
      <c r="F17" s="68"/>
      <c r="G17" s="77">
        <v>0</v>
      </c>
      <c r="H17" s="68">
        <v>527.14400000000001</v>
      </c>
      <c r="I17" s="6">
        <v>18</v>
      </c>
      <c r="J17" s="68">
        <v>912</v>
      </c>
      <c r="K17" s="6">
        <v>23</v>
      </c>
      <c r="L17" s="68">
        <v>842</v>
      </c>
      <c r="M17" s="6">
        <v>20</v>
      </c>
      <c r="N17" s="36">
        <f t="shared" si="0"/>
        <v>0</v>
      </c>
      <c r="O17" s="2">
        <f t="shared" si="1"/>
        <v>61</v>
      </c>
      <c r="P17" s="36">
        <v>4</v>
      </c>
    </row>
    <row r="18" spans="1:18" ht="20.100000000000001" customHeight="1" x14ac:dyDescent="0.35">
      <c r="A18" s="73">
        <v>9</v>
      </c>
      <c r="B18" s="1" t="s">
        <v>105</v>
      </c>
      <c r="C18" s="66"/>
      <c r="E18" s="90"/>
      <c r="F18" s="68"/>
      <c r="G18" s="77"/>
      <c r="H18" s="68"/>
      <c r="I18" s="6"/>
      <c r="J18" s="68"/>
      <c r="K18" s="6"/>
      <c r="L18" s="68">
        <v>523</v>
      </c>
      <c r="M18" s="6">
        <v>17</v>
      </c>
      <c r="N18" s="36">
        <v>0</v>
      </c>
      <c r="O18" s="2">
        <f t="shared" si="1"/>
        <v>17</v>
      </c>
      <c r="P18" s="36"/>
      <c r="R18" s="57"/>
    </row>
    <row r="19" spans="1:18" ht="20.100000000000001" customHeight="1" x14ac:dyDescent="0.35">
      <c r="A19" s="73">
        <v>10</v>
      </c>
      <c r="B19" s="67"/>
      <c r="C19" s="66"/>
      <c r="D19" s="66"/>
      <c r="E19" s="90"/>
      <c r="F19" s="68"/>
      <c r="G19" s="77"/>
      <c r="H19" s="68"/>
      <c r="I19" s="6"/>
      <c r="J19" s="68"/>
      <c r="K19" s="68"/>
      <c r="L19" s="68"/>
      <c r="M19" s="6"/>
      <c r="N19" s="36"/>
      <c r="O19" s="2"/>
      <c r="P19" s="36"/>
    </row>
    <row r="20" spans="1:18" ht="20.100000000000001" customHeight="1" x14ac:dyDescent="0.2">
      <c r="A20" s="110" t="s">
        <v>33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</row>
    <row r="21" spans="1:18" ht="20.100000000000001" customHeight="1" x14ac:dyDescent="0.25">
      <c r="A21" s="75">
        <v>11</v>
      </c>
      <c r="B21" s="67" t="s">
        <v>48</v>
      </c>
      <c r="C21" s="67"/>
      <c r="E21" s="79" t="s">
        <v>122</v>
      </c>
      <c r="F21" s="6">
        <v>993.16000000000008</v>
      </c>
      <c r="G21" s="6">
        <v>25</v>
      </c>
      <c r="H21" s="68">
        <v>1000</v>
      </c>
      <c r="I21" s="6">
        <v>25</v>
      </c>
      <c r="J21" s="68">
        <v>898</v>
      </c>
      <c r="K21" s="6">
        <v>20</v>
      </c>
      <c r="L21" s="68"/>
      <c r="M21" s="6">
        <v>0</v>
      </c>
      <c r="N21" s="36">
        <f t="shared" ref="N21:N27" si="2">+MIN(G21,I21,K21,M21)</f>
        <v>0</v>
      </c>
      <c r="O21" s="2">
        <f t="shared" ref="O21:O27" si="3">G21+I21+K21+M21-N21</f>
        <v>70</v>
      </c>
      <c r="P21" s="36">
        <v>2</v>
      </c>
    </row>
    <row r="22" spans="1:18" ht="20.100000000000001" customHeight="1" x14ac:dyDescent="0.25">
      <c r="A22" s="75">
        <v>12</v>
      </c>
      <c r="B22" s="67" t="s">
        <v>43</v>
      </c>
      <c r="C22" s="67"/>
      <c r="F22" s="6">
        <v>907.36</v>
      </c>
      <c r="G22" s="6">
        <v>20</v>
      </c>
      <c r="H22" s="68">
        <v>918.30200000000002</v>
      </c>
      <c r="I22" s="6">
        <v>19</v>
      </c>
      <c r="J22" s="68"/>
      <c r="K22" s="6">
        <v>0</v>
      </c>
      <c r="L22" s="68">
        <v>966</v>
      </c>
      <c r="M22" s="6">
        <v>23</v>
      </c>
      <c r="N22" s="36">
        <f t="shared" si="2"/>
        <v>0</v>
      </c>
      <c r="O22" s="2">
        <f t="shared" si="3"/>
        <v>62</v>
      </c>
      <c r="P22" s="36">
        <v>4</v>
      </c>
    </row>
    <row r="23" spans="1:18" ht="20.100000000000001" customHeight="1" x14ac:dyDescent="0.25">
      <c r="A23" s="75">
        <v>13</v>
      </c>
      <c r="B23" s="67" t="s">
        <v>37</v>
      </c>
      <c r="C23" s="67"/>
      <c r="E23" s="79" t="s">
        <v>121</v>
      </c>
      <c r="F23" s="6">
        <v>0</v>
      </c>
      <c r="G23" s="6">
        <v>18</v>
      </c>
      <c r="H23" s="68">
        <v>998</v>
      </c>
      <c r="I23" s="6">
        <v>23</v>
      </c>
      <c r="J23" s="68">
        <v>1000</v>
      </c>
      <c r="K23" s="6">
        <v>25</v>
      </c>
      <c r="L23" s="68">
        <v>980</v>
      </c>
      <c r="M23" s="6">
        <v>25</v>
      </c>
      <c r="N23" s="36">
        <f t="shared" si="2"/>
        <v>18</v>
      </c>
      <c r="O23" s="2">
        <f t="shared" si="3"/>
        <v>73</v>
      </c>
      <c r="P23" s="36">
        <v>1</v>
      </c>
    </row>
    <row r="24" spans="1:18" ht="20.100000000000001" customHeight="1" x14ac:dyDescent="0.25">
      <c r="A24" s="76">
        <v>14</v>
      </c>
      <c r="B24" s="67" t="s">
        <v>38</v>
      </c>
      <c r="C24" s="67"/>
      <c r="F24" s="6"/>
      <c r="G24" s="6">
        <v>0</v>
      </c>
      <c r="H24" s="68">
        <v>959</v>
      </c>
      <c r="I24" s="6">
        <v>20</v>
      </c>
      <c r="J24" s="68"/>
      <c r="K24" s="6">
        <v>0</v>
      </c>
      <c r="L24" s="68"/>
      <c r="M24" s="6"/>
      <c r="N24" s="36">
        <f t="shared" si="2"/>
        <v>0</v>
      </c>
      <c r="O24" s="2">
        <f t="shared" si="3"/>
        <v>20</v>
      </c>
      <c r="P24" s="36"/>
    </row>
    <row r="25" spans="1:18" ht="20.100000000000001" customHeight="1" x14ac:dyDescent="0.25">
      <c r="A25" s="76">
        <v>15</v>
      </c>
      <c r="B25" s="1" t="s">
        <v>56</v>
      </c>
      <c r="C25" s="67"/>
      <c r="E25" s="79" t="s">
        <v>123</v>
      </c>
      <c r="F25" s="6">
        <v>860.34</v>
      </c>
      <c r="G25" s="6">
        <v>19</v>
      </c>
      <c r="H25" s="68">
        <v>881.00800000000004</v>
      </c>
      <c r="I25" s="6">
        <v>18</v>
      </c>
      <c r="J25" s="68">
        <v>899</v>
      </c>
      <c r="K25" s="6">
        <v>23</v>
      </c>
      <c r="L25" s="68">
        <v>859</v>
      </c>
      <c r="M25" s="6">
        <v>20</v>
      </c>
      <c r="N25" s="36">
        <f t="shared" si="2"/>
        <v>18</v>
      </c>
      <c r="O25" s="2">
        <f t="shared" si="3"/>
        <v>62</v>
      </c>
      <c r="P25" s="36">
        <v>3</v>
      </c>
    </row>
    <row r="26" spans="1:18" ht="20.100000000000001" customHeight="1" x14ac:dyDescent="0.25">
      <c r="A26" s="76">
        <v>16</v>
      </c>
      <c r="B26" s="1" t="s">
        <v>57</v>
      </c>
      <c r="C26" s="67"/>
      <c r="D26" s="66"/>
      <c r="E26" s="66"/>
      <c r="F26" s="6">
        <v>975.38</v>
      </c>
      <c r="G26" s="6">
        <v>23</v>
      </c>
      <c r="H26" s="68"/>
      <c r="I26" s="6">
        <v>0</v>
      </c>
      <c r="J26" s="68"/>
      <c r="K26" s="68">
        <v>0</v>
      </c>
      <c r="L26" s="68"/>
      <c r="M26" s="6">
        <v>0</v>
      </c>
      <c r="N26" s="36">
        <f t="shared" si="2"/>
        <v>0</v>
      </c>
      <c r="O26" s="2">
        <f t="shared" si="3"/>
        <v>23</v>
      </c>
      <c r="P26" s="36"/>
    </row>
    <row r="27" spans="1:18" ht="20.100000000000001" customHeight="1" x14ac:dyDescent="0.25">
      <c r="A27" s="75">
        <v>17</v>
      </c>
      <c r="B27" s="104" t="s">
        <v>78</v>
      </c>
      <c r="C27" s="67"/>
      <c r="D27" s="67"/>
      <c r="E27" s="67"/>
      <c r="F27" s="68"/>
      <c r="G27" s="6">
        <v>0</v>
      </c>
      <c r="H27" s="68">
        <v>382.774</v>
      </c>
      <c r="I27" s="6">
        <v>17</v>
      </c>
      <c r="J27" s="68"/>
      <c r="K27" s="68">
        <v>0</v>
      </c>
      <c r="L27" s="68"/>
      <c r="M27" s="89">
        <v>0</v>
      </c>
      <c r="N27" s="36">
        <f t="shared" si="2"/>
        <v>0</v>
      </c>
      <c r="O27" s="2">
        <f t="shared" si="3"/>
        <v>17</v>
      </c>
      <c r="P27" s="36"/>
    </row>
    <row r="28" spans="1:18" ht="20.100000000000001" customHeight="1" x14ac:dyDescent="0.35">
      <c r="A28" s="75">
        <v>18</v>
      </c>
      <c r="C28" s="67"/>
      <c r="D28" s="66"/>
      <c r="E28" s="90"/>
      <c r="F28" s="68"/>
      <c r="G28" s="6"/>
      <c r="H28" s="68"/>
      <c r="I28" s="6"/>
      <c r="J28" s="68"/>
      <c r="K28" s="68"/>
      <c r="L28" s="68"/>
      <c r="M28" s="68"/>
      <c r="N28" s="36"/>
      <c r="O28" s="2"/>
      <c r="P28" s="36"/>
    </row>
    <row r="29" spans="1:18" ht="20.100000000000001" customHeight="1" x14ac:dyDescent="0.2">
      <c r="A29" s="110" t="s">
        <v>52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</row>
    <row r="30" spans="1:18" ht="20.100000000000001" customHeight="1" x14ac:dyDescent="0.25">
      <c r="A30" s="93">
        <v>19</v>
      </c>
      <c r="B30" s="67" t="s">
        <v>42</v>
      </c>
      <c r="C30" s="66"/>
      <c r="D30" s="66"/>
      <c r="E30" s="66"/>
      <c r="F30" s="68"/>
      <c r="G30" s="6"/>
      <c r="H30" s="68"/>
      <c r="I30" s="6"/>
      <c r="J30" s="68"/>
      <c r="K30" s="68"/>
      <c r="L30" s="68"/>
      <c r="M30" s="96"/>
      <c r="N30" s="36">
        <v>0</v>
      </c>
      <c r="O30" s="2">
        <f>G30+I30+K30+M30-N30</f>
        <v>0</v>
      </c>
      <c r="P30" s="36"/>
    </row>
    <row r="31" spans="1:18" ht="20.100000000000001" customHeight="1" x14ac:dyDescent="0.25">
      <c r="A31" s="75">
        <v>21</v>
      </c>
      <c r="B31" s="66" t="s">
        <v>40</v>
      </c>
      <c r="C31" s="66"/>
      <c r="D31" s="66"/>
      <c r="E31" s="66"/>
      <c r="F31" s="6">
        <v>986.94</v>
      </c>
      <c r="G31" s="6">
        <v>23</v>
      </c>
      <c r="H31" s="68">
        <v>1000</v>
      </c>
      <c r="I31" s="6">
        <v>25</v>
      </c>
      <c r="J31" s="68"/>
      <c r="K31" s="68">
        <v>0</v>
      </c>
      <c r="L31" s="68"/>
      <c r="M31" s="68">
        <v>0</v>
      </c>
      <c r="N31" s="36">
        <f>+MIN(G31,I31,K31,M31)</f>
        <v>0</v>
      </c>
      <c r="O31" s="2">
        <f>G31+I31+K31+M31-N31</f>
        <v>48</v>
      </c>
      <c r="P31" s="36"/>
    </row>
    <row r="32" spans="1:18" ht="20.100000000000001" customHeight="1" x14ac:dyDescent="0.25">
      <c r="A32" s="75">
        <v>22</v>
      </c>
      <c r="B32" s="67" t="s">
        <v>36</v>
      </c>
      <c r="C32" s="69"/>
      <c r="D32" s="69"/>
      <c r="E32" s="66"/>
      <c r="F32" s="60"/>
      <c r="G32" s="60"/>
      <c r="H32" s="70"/>
      <c r="I32" s="60"/>
      <c r="J32" s="70"/>
      <c r="K32" s="70"/>
      <c r="L32" s="70"/>
      <c r="M32" s="70"/>
      <c r="N32" s="36">
        <f>+MIN(G32,I32,K32,M32)</f>
        <v>0</v>
      </c>
      <c r="O32" s="2">
        <f>G32+I32+K32+M32-N32</f>
        <v>0</v>
      </c>
      <c r="P32" s="36"/>
    </row>
    <row r="33" spans="1:16" ht="20.100000000000001" customHeight="1" x14ac:dyDescent="0.25">
      <c r="A33" s="75">
        <v>23</v>
      </c>
      <c r="B33" s="67" t="s">
        <v>46</v>
      </c>
      <c r="C33" s="69"/>
      <c r="E33" s="79" t="s">
        <v>124</v>
      </c>
      <c r="F33" s="60">
        <v>990.93999999999994</v>
      </c>
      <c r="G33" s="60">
        <v>25</v>
      </c>
      <c r="H33" s="70"/>
      <c r="I33" s="60">
        <v>0</v>
      </c>
      <c r="J33" s="70">
        <v>1000</v>
      </c>
      <c r="K33" s="6">
        <v>25</v>
      </c>
      <c r="L33" s="70">
        <v>893</v>
      </c>
      <c r="M33" s="70">
        <v>23</v>
      </c>
      <c r="N33" s="36">
        <f>+MIN(G33,I33,K33,M33)</f>
        <v>0</v>
      </c>
      <c r="O33" s="2">
        <f>G33+I33+K33+M33-N33</f>
        <v>73</v>
      </c>
      <c r="P33" s="36">
        <v>1</v>
      </c>
    </row>
    <row r="34" spans="1:16" ht="20.100000000000001" customHeight="1" x14ac:dyDescent="0.25">
      <c r="A34" s="75">
        <v>24</v>
      </c>
      <c r="B34" s="67" t="s">
        <v>39</v>
      </c>
      <c r="C34" s="69"/>
      <c r="D34" s="69"/>
      <c r="E34" s="7"/>
      <c r="F34" s="60">
        <v>981.12</v>
      </c>
      <c r="G34" s="60">
        <v>20</v>
      </c>
      <c r="H34" s="70"/>
      <c r="I34" s="60">
        <v>0</v>
      </c>
      <c r="J34" s="70"/>
      <c r="K34" s="70">
        <v>0</v>
      </c>
      <c r="L34" s="70">
        <v>1000</v>
      </c>
      <c r="M34" s="70">
        <v>25</v>
      </c>
      <c r="N34" s="36">
        <f>+MIN(G34,I34,K34,M34)</f>
        <v>0</v>
      </c>
      <c r="O34" s="2">
        <f>G34+I34+K34+M34-N34</f>
        <v>45</v>
      </c>
      <c r="P34" s="36"/>
    </row>
    <row r="35" spans="1:16" ht="20.100000000000001" customHeight="1" x14ac:dyDescent="0.25">
      <c r="A35" s="75"/>
      <c r="C35" s="69"/>
      <c r="D35" s="69"/>
      <c r="E35" s="59"/>
      <c r="F35" s="70"/>
      <c r="G35" s="60"/>
      <c r="H35" s="70"/>
      <c r="I35" s="60"/>
      <c r="J35" s="70"/>
      <c r="K35" s="70"/>
      <c r="L35" s="70"/>
      <c r="M35" s="70"/>
      <c r="N35" s="102"/>
      <c r="O35" s="103"/>
      <c r="P35" s="36"/>
    </row>
    <row r="36" spans="1:16" ht="20.100000000000001" customHeight="1" thickBot="1" x14ac:dyDescent="0.3">
      <c r="A36" s="94"/>
      <c r="B36" s="95"/>
      <c r="C36" s="71"/>
      <c r="D36" s="71"/>
      <c r="E36" s="71"/>
      <c r="F36" s="72"/>
      <c r="G36" s="56"/>
      <c r="H36" s="72"/>
      <c r="I36" s="56"/>
      <c r="J36" s="72"/>
      <c r="K36" s="72"/>
      <c r="L36" s="72"/>
      <c r="M36" s="72"/>
      <c r="N36" s="85"/>
      <c r="O36" s="84"/>
      <c r="P36" s="36"/>
    </row>
    <row r="37" spans="1:16" ht="16.5" hidden="1" thickTop="1" x14ac:dyDescent="0.25">
      <c r="A37" s="48"/>
      <c r="B37" s="49" t="s">
        <v>12</v>
      </c>
      <c r="C37" s="50"/>
      <c r="D37" s="51"/>
      <c r="F37" s="52">
        <v>0</v>
      </c>
      <c r="G37" s="52">
        <v>0</v>
      </c>
      <c r="H37" s="52">
        <v>0</v>
      </c>
      <c r="I37" s="52">
        <v>0</v>
      </c>
      <c r="J37" s="53"/>
      <c r="K37" s="52">
        <v>0</v>
      </c>
      <c r="L37" s="53"/>
      <c r="M37" s="52">
        <v>0</v>
      </c>
      <c r="N37" s="54" t="e">
        <f>MIN(F37,H37,J37,L37,#REF!,#REF!,#REF!)</f>
        <v>#REF!</v>
      </c>
      <c r="O37" s="55" t="e">
        <f>G37+I37+K37+M37+#REF!+#REF!+#REF!-#REF!</f>
        <v>#REF!</v>
      </c>
    </row>
    <row r="38" spans="1:16" ht="24" hidden="1" thickTop="1" x14ac:dyDescent="0.35">
      <c r="A38" s="13"/>
      <c r="B38" s="12" t="s">
        <v>11</v>
      </c>
      <c r="C38" s="11"/>
      <c r="D38" s="7"/>
      <c r="E38" s="91"/>
      <c r="F38" s="4">
        <v>0</v>
      </c>
      <c r="G38" s="4">
        <v>0</v>
      </c>
      <c r="H38" s="4">
        <v>0</v>
      </c>
      <c r="I38" s="4">
        <v>0</v>
      </c>
      <c r="J38" s="5"/>
      <c r="K38" s="4">
        <v>0</v>
      </c>
      <c r="L38" s="5"/>
      <c r="M38" s="4">
        <v>0</v>
      </c>
      <c r="N38" s="3" t="e">
        <f>MIN(F38,H38,J38,L38,#REF!,#REF!,#REF!)</f>
        <v>#REF!</v>
      </c>
      <c r="O38" s="2" t="e">
        <f>G38+I38+K38+M38+#REF!+#REF!+#REF!-#REF!</f>
        <v>#REF!</v>
      </c>
    </row>
    <row r="39" spans="1:16" ht="19.5" hidden="1" thickTop="1" thickBot="1" x14ac:dyDescent="0.3">
      <c r="A39" s="13"/>
      <c r="B39" s="12" t="s">
        <v>10</v>
      </c>
      <c r="C39" s="11"/>
      <c r="D39" s="7"/>
      <c r="E39" s="92"/>
      <c r="F39" s="4">
        <v>0</v>
      </c>
      <c r="G39" s="4">
        <v>0</v>
      </c>
      <c r="H39" s="4">
        <v>0</v>
      </c>
      <c r="I39" s="4">
        <v>0</v>
      </c>
      <c r="J39" s="5"/>
      <c r="K39" s="4">
        <v>0</v>
      </c>
      <c r="L39" s="5"/>
      <c r="M39" s="4">
        <v>0</v>
      </c>
      <c r="N39" s="3" t="e">
        <f>MIN(F39,H39,J39,L39,#REF!,#REF!,#REF!)</f>
        <v>#REF!</v>
      </c>
      <c r="O39" s="2" t="e">
        <f>G39+I39+K39+M39+#REF!+#REF!+#REF!-#REF!</f>
        <v>#REF!</v>
      </c>
    </row>
    <row r="40" spans="1:16" ht="17.25" hidden="1" customHeight="1" x14ac:dyDescent="0.25">
      <c r="A40" s="10"/>
      <c r="B40" s="12" t="s">
        <v>9</v>
      </c>
      <c r="C40" s="7"/>
      <c r="D40" s="7"/>
      <c r="F40" s="4">
        <v>0</v>
      </c>
      <c r="G40" s="4">
        <v>0</v>
      </c>
      <c r="H40" s="4">
        <v>0</v>
      </c>
      <c r="I40" s="4">
        <v>0</v>
      </c>
      <c r="J40" s="5"/>
      <c r="K40" s="4">
        <v>0</v>
      </c>
      <c r="L40" s="5"/>
      <c r="M40" s="4">
        <v>0</v>
      </c>
      <c r="N40" s="3" t="e">
        <f>MIN(F40,H40,J40,L40,#REF!,#REF!,#REF!)</f>
        <v>#REF!</v>
      </c>
      <c r="O40" s="2" t="e">
        <f>G40+I40+K40+M40+#REF!+#REF!+#REF!-#REF!</f>
        <v>#REF!</v>
      </c>
    </row>
    <row r="41" spans="1:16" ht="17.25" hidden="1" customHeight="1" x14ac:dyDescent="0.25">
      <c r="A41" s="10"/>
      <c r="B41" s="12" t="s">
        <v>8</v>
      </c>
      <c r="C41" s="7"/>
      <c r="D41" s="7"/>
      <c r="F41" s="4">
        <v>0</v>
      </c>
      <c r="G41" s="4">
        <v>0</v>
      </c>
      <c r="H41" s="4">
        <v>0</v>
      </c>
      <c r="I41" s="4">
        <v>0</v>
      </c>
      <c r="J41" s="5"/>
      <c r="K41" s="4">
        <v>0</v>
      </c>
      <c r="L41" s="5"/>
      <c r="M41" s="4">
        <v>0</v>
      </c>
      <c r="N41" s="3"/>
      <c r="O41" s="2"/>
    </row>
    <row r="42" spans="1:16" ht="17.25" hidden="1" customHeight="1" x14ac:dyDescent="0.25">
      <c r="A42" s="10"/>
      <c r="B42" s="12" t="s">
        <v>7</v>
      </c>
      <c r="C42" s="7"/>
      <c r="D42" s="7"/>
      <c r="F42" s="4">
        <v>0</v>
      </c>
      <c r="G42" s="4">
        <v>0</v>
      </c>
      <c r="H42" s="4">
        <v>0</v>
      </c>
      <c r="I42" s="4">
        <v>0</v>
      </c>
      <c r="J42" s="5"/>
      <c r="K42" s="4">
        <v>0</v>
      </c>
      <c r="L42" s="5"/>
      <c r="M42" s="4">
        <v>0</v>
      </c>
      <c r="N42" s="3"/>
      <c r="O42" s="2"/>
    </row>
    <row r="43" spans="1:16" ht="14.25" hidden="1" customHeight="1" x14ac:dyDescent="0.25">
      <c r="A43" s="10"/>
      <c r="B43" s="12" t="s">
        <v>6</v>
      </c>
      <c r="C43" s="11"/>
      <c r="D43" s="7"/>
      <c r="F43" s="4">
        <v>0</v>
      </c>
      <c r="G43" s="4">
        <v>0</v>
      </c>
      <c r="H43" s="4">
        <v>0</v>
      </c>
      <c r="I43" s="4">
        <v>0</v>
      </c>
      <c r="J43" s="5"/>
      <c r="K43" s="4">
        <v>0</v>
      </c>
      <c r="L43" s="5"/>
      <c r="M43" s="4">
        <v>0</v>
      </c>
      <c r="N43" s="3" t="e">
        <f>MIN(F43,H43,J43,L43,#REF!,#REF!,#REF!)</f>
        <v>#REF!</v>
      </c>
      <c r="O43" s="2" t="e">
        <f>G43+I43+K43+M43+#REF!+#REF!+#REF!-#REF!</f>
        <v>#REF!</v>
      </c>
    </row>
    <row r="44" spans="1:16" ht="14.25" hidden="1" customHeight="1" x14ac:dyDescent="0.25">
      <c r="A44" s="10"/>
      <c r="B44" s="12" t="s">
        <v>5</v>
      </c>
      <c r="C44" s="11"/>
      <c r="D44" s="7"/>
      <c r="F44" s="4">
        <v>0</v>
      </c>
      <c r="G44" s="4">
        <v>0</v>
      </c>
      <c r="H44" s="4">
        <v>0</v>
      </c>
      <c r="I44" s="4">
        <v>0</v>
      </c>
      <c r="J44" s="5"/>
      <c r="K44" s="4">
        <v>0</v>
      </c>
      <c r="L44" s="5"/>
      <c r="M44" s="4">
        <v>0</v>
      </c>
      <c r="N44" s="3" t="e">
        <f>MIN(F44,H44,J44,L44,#REF!,#REF!,#REF!)</f>
        <v>#REF!</v>
      </c>
      <c r="O44" s="2" t="e">
        <f>G44+I44+K44+M44+#REF!+#REF!+#REF!-#REF!</f>
        <v>#REF!</v>
      </c>
    </row>
    <row r="45" spans="1:16" ht="16.5" hidden="1" thickTop="1" x14ac:dyDescent="0.25">
      <c r="A45" s="10"/>
      <c r="B45" s="12" t="s">
        <v>4</v>
      </c>
      <c r="C45" s="8"/>
      <c r="D45" s="7"/>
      <c r="F45" s="4">
        <v>0</v>
      </c>
      <c r="G45" s="4">
        <v>0</v>
      </c>
      <c r="H45" s="4">
        <v>0</v>
      </c>
      <c r="I45" s="4">
        <v>0</v>
      </c>
      <c r="J45" s="5"/>
      <c r="K45" s="4">
        <v>0</v>
      </c>
      <c r="L45" s="5"/>
      <c r="M45" s="4">
        <v>0</v>
      </c>
      <c r="N45" s="3" t="e">
        <f>MIN(F45,H45,J45,L45,#REF!,#REF!,#REF!)</f>
        <v>#REF!</v>
      </c>
      <c r="O45" s="2" t="e">
        <f>G45+I45+K45+M45+#REF!+#REF!+#REF!-#REF!</f>
        <v>#REF!</v>
      </c>
    </row>
    <row r="46" spans="1:16" ht="14.25" hidden="1" customHeight="1" x14ac:dyDescent="0.25">
      <c r="A46" s="10"/>
      <c r="B46" s="12" t="s">
        <v>3</v>
      </c>
      <c r="C46" s="11"/>
      <c r="D46" s="7"/>
      <c r="F46" s="4">
        <v>0</v>
      </c>
      <c r="G46" s="4">
        <v>0</v>
      </c>
      <c r="H46" s="4">
        <v>0</v>
      </c>
      <c r="I46" s="4">
        <v>0</v>
      </c>
      <c r="J46" s="5"/>
      <c r="K46" s="4">
        <v>0</v>
      </c>
      <c r="L46" s="5"/>
      <c r="M46" s="4">
        <v>0</v>
      </c>
      <c r="N46" s="3" t="e">
        <f>MIN(F46,H46,J46,L46,#REF!,#REF!,#REF!)</f>
        <v>#REF!</v>
      </c>
      <c r="O46" s="2" t="e">
        <f>G46+I46+K46+M46+#REF!+#REF!+#REF!-#REF!</f>
        <v>#REF!</v>
      </c>
    </row>
    <row r="47" spans="1:16" ht="14.25" hidden="1" customHeight="1" x14ac:dyDescent="0.25">
      <c r="A47" s="10"/>
      <c r="B47" s="12" t="s">
        <v>2</v>
      </c>
      <c r="C47" s="11"/>
      <c r="D47" s="7"/>
      <c r="F47" s="4">
        <v>0</v>
      </c>
      <c r="G47" s="4">
        <v>0</v>
      </c>
      <c r="H47" s="4">
        <v>0</v>
      </c>
      <c r="I47" s="4">
        <v>0</v>
      </c>
      <c r="J47" s="5"/>
      <c r="K47" s="4">
        <v>0</v>
      </c>
      <c r="L47" s="5"/>
      <c r="M47" s="4">
        <v>0</v>
      </c>
      <c r="N47" s="3" t="e">
        <f>MIN(F47,H47,J47,L47,#REF!,#REF!,#REF!)</f>
        <v>#REF!</v>
      </c>
      <c r="O47" s="2" t="e">
        <f>G47+I47+K47+M47+#REF!+#REF!+#REF!-#REF!</f>
        <v>#REF!</v>
      </c>
    </row>
    <row r="48" spans="1:16" ht="16.5" hidden="1" thickTop="1" x14ac:dyDescent="0.25">
      <c r="A48" s="10"/>
      <c r="B48" s="12" t="s">
        <v>1</v>
      </c>
      <c r="C48" s="11"/>
      <c r="D48" s="7"/>
      <c r="F48" s="4">
        <v>0</v>
      </c>
      <c r="G48" s="4">
        <v>0</v>
      </c>
      <c r="H48" s="4">
        <v>0</v>
      </c>
      <c r="I48" s="4">
        <v>0</v>
      </c>
      <c r="J48" s="5"/>
      <c r="K48" s="4">
        <v>0</v>
      </c>
      <c r="L48" s="5"/>
      <c r="M48" s="4">
        <v>0</v>
      </c>
      <c r="N48" s="3" t="e">
        <f>MIN(F48,H48,J48,L48,#REF!,#REF!,#REF!)</f>
        <v>#REF!</v>
      </c>
      <c r="O48" s="2" t="e">
        <f>G48+I48+K48+M48+#REF!+#REF!+#REF!-#REF!</f>
        <v>#REF!</v>
      </c>
    </row>
    <row r="49" spans="1:15" ht="16.5" hidden="1" thickTop="1" x14ac:dyDescent="0.25">
      <c r="A49" s="10"/>
      <c r="B49" s="9" t="s">
        <v>0</v>
      </c>
      <c r="C49" s="8"/>
      <c r="D49" s="7"/>
      <c r="F49" s="4">
        <v>0</v>
      </c>
      <c r="G49" s="4">
        <v>0</v>
      </c>
      <c r="H49" s="4">
        <v>0</v>
      </c>
      <c r="I49" s="4">
        <v>0</v>
      </c>
      <c r="J49" s="5"/>
      <c r="K49" s="4">
        <v>0</v>
      </c>
      <c r="L49" s="5"/>
      <c r="M49" s="4">
        <v>0</v>
      </c>
      <c r="N49" s="3" t="e">
        <f>MIN(F49,H49,J49,L49,#REF!,#REF!,#REF!)</f>
        <v>#REF!</v>
      </c>
      <c r="O49" s="2" t="e">
        <f>G49+I49+K49+M49+#REF!+#REF!+#REF!-#REF!</f>
        <v>#REF!</v>
      </c>
    </row>
    <row r="50" spans="1:15" ht="15.75" thickTop="1" x14ac:dyDescent="0.2"/>
  </sheetData>
  <sortState xmlns:xlrd2="http://schemas.microsoft.com/office/spreadsheetml/2017/richdata2" ref="A28:Q32">
    <sortCondition descending="1" ref="A28:A32"/>
  </sortState>
  <mergeCells count="24">
    <mergeCell ref="J8:K8"/>
    <mergeCell ref="A9:P9"/>
    <mergeCell ref="P4:P6"/>
    <mergeCell ref="A7:P7"/>
    <mergeCell ref="L5:M5"/>
    <mergeCell ref="H5:I5"/>
    <mergeCell ref="J5:K5"/>
    <mergeCell ref="F5:G5"/>
    <mergeCell ref="A2:P3"/>
    <mergeCell ref="E5:E6"/>
    <mergeCell ref="A20:P20"/>
    <mergeCell ref="A29:P29"/>
    <mergeCell ref="A4:A6"/>
    <mergeCell ref="B4:B6"/>
    <mergeCell ref="C4:C6"/>
    <mergeCell ref="D4:D6"/>
    <mergeCell ref="F4:G4"/>
    <mergeCell ref="H4:I4"/>
    <mergeCell ref="J4:K4"/>
    <mergeCell ref="L4:M4"/>
    <mergeCell ref="O4:O6"/>
    <mergeCell ref="N4:N6"/>
    <mergeCell ref="F8:G8"/>
    <mergeCell ref="H8:I8"/>
  </mergeCells>
  <pageMargins left="0.75" right="0.75" top="0.33" bottom="0.32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65"/>
  <sheetViews>
    <sheetView zoomScale="72" zoomScaleNormal="72" workbookViewId="0">
      <selection activeCell="A5" sqref="A5:A6"/>
    </sheetView>
  </sheetViews>
  <sheetFormatPr baseColWidth="10" defaultRowHeight="15" x14ac:dyDescent="0.2"/>
  <cols>
    <col min="1" max="1" width="20.5703125" style="1" customWidth="1"/>
    <col min="2" max="2" width="27.140625" style="1" bestFit="1" customWidth="1"/>
    <col min="3" max="3" width="13.28515625" style="1" customWidth="1"/>
    <col min="4" max="4" width="25.28515625" style="1" bestFit="1" customWidth="1"/>
    <col min="5" max="5" width="11.7109375" style="1" bestFit="1" customWidth="1"/>
    <col min="6" max="6" width="13.5703125" style="18" bestFit="1" customWidth="1"/>
    <col min="7" max="7" width="9.140625" style="18" customWidth="1"/>
    <col min="8" max="8" width="13.5703125" style="17" bestFit="1" customWidth="1"/>
    <col min="9" max="9" width="10.42578125" style="17" customWidth="1"/>
    <col min="10" max="10" width="16.85546875" customWidth="1"/>
    <col min="13" max="13" width="12" bestFit="1" customWidth="1"/>
  </cols>
  <sheetData>
    <row r="2" spans="1:12" ht="15.75" thickBot="1" x14ac:dyDescent="0.25">
      <c r="F2" s="1"/>
      <c r="G2" s="1"/>
      <c r="H2" s="1"/>
      <c r="I2" s="1"/>
    </row>
    <row r="3" spans="1:12" ht="13.5" thickTop="1" x14ac:dyDescent="0.2">
      <c r="A3" s="131" t="s">
        <v>80</v>
      </c>
      <c r="B3" s="132"/>
      <c r="C3" s="132"/>
      <c r="D3" s="132"/>
      <c r="E3" s="132"/>
      <c r="F3" s="132"/>
      <c r="G3" s="132"/>
      <c r="H3" s="132"/>
      <c r="I3" s="132"/>
      <c r="J3" s="133"/>
      <c r="K3" s="133"/>
      <c r="L3" s="134"/>
    </row>
    <row r="4" spans="1:12" ht="15.75" customHeight="1" x14ac:dyDescent="0.2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7"/>
    </row>
    <row r="5" spans="1:12" ht="75.75" customHeight="1" x14ac:dyDescent="0.2">
      <c r="A5" s="112" t="s">
        <v>21</v>
      </c>
      <c r="B5" s="114" t="s">
        <v>20</v>
      </c>
      <c r="C5" s="138" t="s">
        <v>29</v>
      </c>
      <c r="D5" s="114" t="s">
        <v>18</v>
      </c>
      <c r="E5" s="139" t="s">
        <v>28</v>
      </c>
      <c r="F5" s="141" t="s">
        <v>31</v>
      </c>
      <c r="G5" s="142"/>
      <c r="H5" s="141" t="s">
        <v>32</v>
      </c>
      <c r="I5" s="142"/>
      <c r="J5" s="128" t="s">
        <v>27</v>
      </c>
      <c r="K5" s="130" t="s">
        <v>26</v>
      </c>
      <c r="L5" s="117" t="s">
        <v>25</v>
      </c>
    </row>
    <row r="6" spans="1:12" ht="30" customHeight="1" x14ac:dyDescent="0.2">
      <c r="A6" s="113"/>
      <c r="B6" s="115"/>
      <c r="C6" s="115"/>
      <c r="D6" s="115"/>
      <c r="E6" s="140"/>
      <c r="F6" s="26" t="s">
        <v>24</v>
      </c>
      <c r="G6" s="26" t="s">
        <v>23</v>
      </c>
      <c r="H6" s="26" t="s">
        <v>24</v>
      </c>
      <c r="I6" s="26" t="s">
        <v>23</v>
      </c>
      <c r="J6" s="129"/>
      <c r="K6" s="130"/>
      <c r="L6" s="117"/>
    </row>
    <row r="7" spans="1:12" x14ac:dyDescent="0.2">
      <c r="A7" s="126" t="s">
        <v>22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24"/>
    </row>
    <row r="8" spans="1:12" ht="21" x14ac:dyDescent="0.2">
      <c r="A8" s="10" t="s">
        <v>22</v>
      </c>
      <c r="B8" s="21" t="s">
        <v>59</v>
      </c>
      <c r="C8" s="34"/>
      <c r="D8" s="20"/>
      <c r="E8" s="32" t="s">
        <v>61</v>
      </c>
      <c r="F8" s="44"/>
      <c r="G8" s="44"/>
      <c r="H8" s="44"/>
      <c r="I8" s="44"/>
      <c r="J8" s="38"/>
      <c r="K8" s="38"/>
      <c r="L8" s="37"/>
    </row>
    <row r="9" spans="1:12" ht="21" x14ac:dyDescent="0.2">
      <c r="A9" s="10"/>
      <c r="B9" s="21" t="s">
        <v>60</v>
      </c>
      <c r="C9" s="34"/>
      <c r="D9" s="33"/>
      <c r="E9" s="32" t="s">
        <v>62</v>
      </c>
      <c r="F9" s="45"/>
      <c r="G9" s="45"/>
      <c r="H9" s="45"/>
      <c r="I9" s="45"/>
      <c r="J9" s="38"/>
      <c r="K9" s="38"/>
      <c r="L9" s="37"/>
    </row>
    <row r="10" spans="1:12" x14ac:dyDescent="0.2">
      <c r="A10" s="126" t="s">
        <v>49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24"/>
    </row>
    <row r="11" spans="1:12" ht="21" x14ac:dyDescent="0.2">
      <c r="A11" s="75">
        <v>1</v>
      </c>
      <c r="B11" s="66" t="s">
        <v>34</v>
      </c>
      <c r="C11" s="20"/>
      <c r="D11" s="21"/>
      <c r="E11" s="79" t="s">
        <v>63</v>
      </c>
      <c r="F11" s="19">
        <v>2203</v>
      </c>
      <c r="G11" s="19">
        <v>828.3</v>
      </c>
      <c r="H11" s="19">
        <v>2007</v>
      </c>
      <c r="I11" s="19">
        <v>820.9</v>
      </c>
      <c r="J11" s="78">
        <f>+G11*0.4+I11*0.6</f>
        <v>823.8599999999999</v>
      </c>
      <c r="K11" s="30">
        <v>2</v>
      </c>
      <c r="L11" s="29">
        <v>23</v>
      </c>
    </row>
    <row r="12" spans="1:12" ht="14.25" customHeight="1" x14ac:dyDescent="0.2">
      <c r="A12" s="75">
        <v>2</v>
      </c>
      <c r="B12" s="66" t="s">
        <v>41</v>
      </c>
      <c r="C12" s="7"/>
      <c r="D12" s="20"/>
      <c r="E12" s="79"/>
      <c r="F12" s="19"/>
      <c r="G12" s="19"/>
      <c r="H12" s="19"/>
      <c r="I12" s="19"/>
      <c r="J12" s="78"/>
      <c r="K12" s="30"/>
      <c r="L12" s="29"/>
    </row>
    <row r="13" spans="1:12" ht="14.25" customHeight="1" x14ac:dyDescent="0.2">
      <c r="A13" s="75">
        <v>3</v>
      </c>
      <c r="B13" s="66" t="s">
        <v>35</v>
      </c>
      <c r="C13" s="7"/>
      <c r="D13" s="20"/>
      <c r="E13" s="79" t="s">
        <v>64</v>
      </c>
      <c r="F13" s="19">
        <v>1484</v>
      </c>
      <c r="G13" s="19">
        <v>558.1</v>
      </c>
      <c r="H13" s="19">
        <v>1666</v>
      </c>
      <c r="I13" s="19">
        <v>681.4</v>
      </c>
      <c r="J13" s="78">
        <f t="shared" ref="J13:J17" si="0">+G13*0.4+I13*0.6</f>
        <v>632.07999999999993</v>
      </c>
      <c r="K13" s="30">
        <v>5</v>
      </c>
      <c r="L13" s="29">
        <v>18</v>
      </c>
    </row>
    <row r="14" spans="1:12" ht="14.25" customHeight="1" x14ac:dyDescent="0.2">
      <c r="A14" s="75">
        <v>4</v>
      </c>
      <c r="B14" s="67" t="s">
        <v>47</v>
      </c>
      <c r="C14" s="21"/>
      <c r="D14" s="20"/>
      <c r="E14" s="79" t="s">
        <v>65</v>
      </c>
      <c r="F14" s="19">
        <v>2659</v>
      </c>
      <c r="G14" s="19">
        <v>1000</v>
      </c>
      <c r="H14" s="19">
        <v>2445</v>
      </c>
      <c r="I14" s="19">
        <v>1000</v>
      </c>
      <c r="J14" s="78">
        <f t="shared" si="0"/>
        <v>1000</v>
      </c>
      <c r="K14" s="30">
        <v>1</v>
      </c>
      <c r="L14" s="29">
        <v>25</v>
      </c>
    </row>
    <row r="15" spans="1:12" ht="14.25" customHeight="1" x14ac:dyDescent="0.2">
      <c r="A15" s="75">
        <v>5</v>
      </c>
      <c r="B15" s="67" t="s">
        <v>55</v>
      </c>
      <c r="C15" s="7"/>
      <c r="D15" s="20"/>
      <c r="E15" s="79" t="s">
        <v>66</v>
      </c>
      <c r="F15" s="19">
        <v>0</v>
      </c>
      <c r="G15" s="19">
        <v>0</v>
      </c>
      <c r="H15" s="19">
        <v>0</v>
      </c>
      <c r="I15" s="19">
        <v>0</v>
      </c>
      <c r="J15" s="78">
        <f t="shared" si="0"/>
        <v>0</v>
      </c>
      <c r="K15" s="30">
        <v>6</v>
      </c>
      <c r="L15" s="29">
        <v>17</v>
      </c>
    </row>
    <row r="16" spans="1:12" ht="15.6" customHeight="1" x14ac:dyDescent="0.2">
      <c r="A16" s="75">
        <v>6</v>
      </c>
      <c r="B16" s="67" t="s">
        <v>45</v>
      </c>
      <c r="C16" s="7"/>
      <c r="D16" s="20"/>
      <c r="E16" s="79" t="s">
        <v>67</v>
      </c>
      <c r="F16" s="19">
        <v>1539</v>
      </c>
      <c r="G16" s="19">
        <v>578.6</v>
      </c>
      <c r="H16" s="19">
        <v>1790</v>
      </c>
      <c r="I16" s="19">
        <v>732.1</v>
      </c>
      <c r="J16" s="78">
        <f t="shared" si="0"/>
        <v>670.7</v>
      </c>
      <c r="K16" s="30">
        <v>4</v>
      </c>
      <c r="L16" s="29">
        <v>19</v>
      </c>
    </row>
    <row r="17" spans="1:12" ht="14.25" customHeight="1" x14ac:dyDescent="0.2">
      <c r="A17" s="75">
        <v>7</v>
      </c>
      <c r="B17" s="67" t="s">
        <v>58</v>
      </c>
      <c r="C17" s="7"/>
      <c r="D17" s="20"/>
      <c r="E17" s="79" t="s">
        <v>68</v>
      </c>
      <c r="F17" s="19">
        <v>2169</v>
      </c>
      <c r="G17" s="19">
        <v>815.5</v>
      </c>
      <c r="H17" s="19">
        <v>1752</v>
      </c>
      <c r="I17" s="19">
        <v>716.4</v>
      </c>
      <c r="J17" s="78">
        <f t="shared" si="0"/>
        <v>756.04</v>
      </c>
      <c r="K17" s="30">
        <v>3</v>
      </c>
      <c r="L17" s="29">
        <v>20</v>
      </c>
    </row>
    <row r="18" spans="1:12" ht="14.25" customHeight="1" x14ac:dyDescent="0.2">
      <c r="A18" s="75">
        <v>8</v>
      </c>
      <c r="C18" s="7"/>
      <c r="D18" s="20"/>
      <c r="E18" s="79"/>
      <c r="F18" s="19"/>
      <c r="G18" s="19"/>
      <c r="H18" s="19"/>
      <c r="I18" s="19"/>
      <c r="J18" s="78"/>
      <c r="K18" s="30"/>
      <c r="L18" s="29"/>
    </row>
    <row r="19" spans="1:12" ht="14.25" customHeight="1" x14ac:dyDescent="0.2">
      <c r="A19" s="75">
        <v>9</v>
      </c>
      <c r="C19" s="7"/>
      <c r="D19" s="20"/>
      <c r="E19" s="79"/>
      <c r="F19" s="19"/>
      <c r="G19" s="19"/>
      <c r="H19" s="19"/>
      <c r="I19" s="19"/>
      <c r="J19" s="31"/>
      <c r="K19" s="30"/>
      <c r="L19" s="29"/>
    </row>
    <row r="20" spans="1:12" ht="14.25" customHeight="1" x14ac:dyDescent="0.2">
      <c r="A20" s="75">
        <v>10</v>
      </c>
      <c r="B20" s="67"/>
      <c r="C20" s="7"/>
      <c r="D20" s="20"/>
      <c r="E20" s="79"/>
      <c r="F20" s="19"/>
      <c r="G20" s="19"/>
      <c r="H20" s="19"/>
      <c r="I20" s="19"/>
      <c r="J20" s="31"/>
      <c r="K20" s="30"/>
      <c r="L20" s="29"/>
    </row>
    <row r="21" spans="1:12" ht="14.25" customHeight="1" x14ac:dyDescent="0.2">
      <c r="A21" s="22"/>
      <c r="B21" s="21"/>
      <c r="C21" s="7"/>
      <c r="D21" s="20"/>
      <c r="E21" s="79"/>
      <c r="F21" s="19"/>
      <c r="G21" s="19"/>
      <c r="H21" s="19"/>
      <c r="I21" s="19"/>
      <c r="J21" s="31"/>
      <c r="K21" s="30"/>
      <c r="L21" s="29"/>
    </row>
    <row r="22" spans="1:12" ht="14.25" customHeight="1" x14ac:dyDescent="0.2">
      <c r="A22" s="126" t="s">
        <v>50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24"/>
    </row>
    <row r="23" spans="1:12" ht="15.75" hidden="1" x14ac:dyDescent="0.25">
      <c r="A23" s="13"/>
      <c r="B23" s="7" t="s">
        <v>12</v>
      </c>
      <c r="C23" s="11"/>
      <c r="D23" s="7"/>
      <c r="E23" s="4">
        <v>0</v>
      </c>
      <c r="F23" s="4"/>
      <c r="G23" s="4"/>
      <c r="H23" s="4"/>
      <c r="I23" s="4"/>
      <c r="J23" s="36" t="e">
        <f>MIN(#REF!,#REF!,#REF!,#REF!,#REF!,#REF!,#REF!)</f>
        <v>#REF!</v>
      </c>
      <c r="K23" s="35" t="e">
        <f>#REF!+#REF!+#REF!+#REF!+#REF!+#REF!+#REF!-J23</f>
        <v>#REF!</v>
      </c>
      <c r="L23" s="2" t="e">
        <f>#REF!+#REF!+#REF!+#REF!+#REF!+#REF!+#REF!-K23</f>
        <v>#REF!</v>
      </c>
    </row>
    <row r="24" spans="1:12" ht="15.75" hidden="1" x14ac:dyDescent="0.25">
      <c r="A24" s="13"/>
      <c r="B24" s="7" t="s">
        <v>11</v>
      </c>
      <c r="C24" s="11"/>
      <c r="D24" s="7"/>
      <c r="E24" s="4">
        <v>0</v>
      </c>
      <c r="F24" s="19">
        <v>223</v>
      </c>
      <c r="G24" s="19">
        <f>F24/MAX(F$24:F$26)*1000</f>
        <v>758.50340136054422</v>
      </c>
      <c r="H24" s="19">
        <v>241</v>
      </c>
      <c r="I24" s="19">
        <f t="shared" ref="I24:I26" si="1">H24/MAX(H$24:H$26)*1000</f>
        <v>825.34246575342468</v>
      </c>
      <c r="J24" s="36" t="e">
        <f>MIN(#REF!,#REF!,#REF!,#REF!,#REF!,#REF!,#REF!)</f>
        <v>#REF!</v>
      </c>
      <c r="K24" s="35" t="e">
        <f>#REF!+#REF!+#REF!+#REF!+#REF!+#REF!+#REF!-J24</f>
        <v>#REF!</v>
      </c>
      <c r="L24" s="2" t="e">
        <f>#REF!+#REF!+#REF!+#REF!+#REF!+#REF!+#REF!-K24</f>
        <v>#REF!</v>
      </c>
    </row>
    <row r="25" spans="1:12" ht="15.75" hidden="1" x14ac:dyDescent="0.25">
      <c r="A25" s="13"/>
      <c r="B25" s="7" t="s">
        <v>10</v>
      </c>
      <c r="C25" s="11"/>
      <c r="D25" s="7"/>
      <c r="E25" s="4">
        <v>0</v>
      </c>
      <c r="F25" s="19">
        <v>294</v>
      </c>
      <c r="G25" s="19">
        <f t="shared" ref="G25:G26" si="2">F25/MAX(F$24:F$26)*1000</f>
        <v>1000</v>
      </c>
      <c r="H25" s="19">
        <v>292</v>
      </c>
      <c r="I25" s="19">
        <f t="shared" si="1"/>
        <v>1000</v>
      </c>
      <c r="J25" s="36" t="e">
        <f>MIN(#REF!,#REF!,#REF!,#REF!,#REF!,#REF!,#REF!)</f>
        <v>#REF!</v>
      </c>
      <c r="K25" s="35" t="e">
        <f>#REF!+#REF!+#REF!+#REF!+#REF!+#REF!+#REF!-J25</f>
        <v>#REF!</v>
      </c>
      <c r="L25" s="2" t="e">
        <f>#REF!+#REF!+#REF!+#REF!+#REF!+#REF!+#REF!-K25</f>
        <v>#REF!</v>
      </c>
    </row>
    <row r="26" spans="1:12" ht="17.25" hidden="1" customHeight="1" x14ac:dyDescent="0.25">
      <c r="A26" s="10"/>
      <c r="B26" s="7" t="s">
        <v>9</v>
      </c>
      <c r="C26" s="7"/>
      <c r="D26" s="7"/>
      <c r="E26" s="4">
        <v>0</v>
      </c>
      <c r="F26" s="19">
        <v>71</v>
      </c>
      <c r="G26" s="19">
        <f t="shared" si="2"/>
        <v>241.49659863945578</v>
      </c>
      <c r="H26" s="19">
        <v>82</v>
      </c>
      <c r="I26" s="19">
        <f t="shared" si="1"/>
        <v>280.82191780821921</v>
      </c>
      <c r="J26" s="36" t="e">
        <f>MIN(#REF!,#REF!,#REF!,#REF!,#REF!,#REF!,#REF!)</f>
        <v>#REF!</v>
      </c>
      <c r="K26" s="35" t="e">
        <f>#REF!+#REF!+#REF!+#REF!+#REF!+#REF!+#REF!-J26</f>
        <v>#REF!</v>
      </c>
      <c r="L26" s="2" t="e">
        <f>#REF!+#REF!+#REF!+#REF!+#REF!+#REF!+#REF!-K26</f>
        <v>#REF!</v>
      </c>
    </row>
    <row r="27" spans="1:12" ht="17.25" hidden="1" customHeight="1" x14ac:dyDescent="0.25">
      <c r="A27" s="10"/>
      <c r="B27" s="7" t="s">
        <v>8</v>
      </c>
      <c r="C27" s="7"/>
      <c r="D27" s="7"/>
      <c r="E27" s="4">
        <v>0</v>
      </c>
      <c r="F27" s="41"/>
      <c r="G27" s="41"/>
      <c r="H27" s="42"/>
      <c r="I27" s="42"/>
      <c r="J27" s="36"/>
      <c r="K27" s="35"/>
      <c r="L27" s="2"/>
    </row>
    <row r="28" spans="1:12" ht="17.25" hidden="1" customHeight="1" x14ac:dyDescent="0.25">
      <c r="A28" s="10"/>
      <c r="B28" s="7" t="s">
        <v>7</v>
      </c>
      <c r="C28" s="7"/>
      <c r="D28" s="7"/>
      <c r="E28" s="4">
        <v>0</v>
      </c>
      <c r="F28" s="41"/>
      <c r="G28" s="41"/>
      <c r="H28" s="42"/>
      <c r="I28" s="42"/>
      <c r="J28" s="36"/>
      <c r="K28" s="35"/>
      <c r="L28" s="2"/>
    </row>
    <row r="29" spans="1:12" ht="14.25" hidden="1" customHeight="1" x14ac:dyDescent="0.25">
      <c r="A29" s="10"/>
      <c r="B29" s="7" t="s">
        <v>6</v>
      </c>
      <c r="C29" s="11"/>
      <c r="D29" s="7"/>
      <c r="E29" s="4">
        <v>0</v>
      </c>
      <c r="F29" s="41"/>
      <c r="G29" s="41"/>
      <c r="H29" s="42"/>
      <c r="I29" s="42"/>
      <c r="J29" s="36" t="e">
        <f>MIN(#REF!,#REF!,#REF!,#REF!,#REF!,#REF!,#REF!)</f>
        <v>#REF!</v>
      </c>
      <c r="K29" s="35" t="e">
        <f>#REF!+#REF!+#REF!+#REF!+#REF!+#REF!+#REF!-J29</f>
        <v>#REF!</v>
      </c>
      <c r="L29" s="2" t="e">
        <f>#REF!+#REF!+#REF!+#REF!+#REF!+#REF!+#REF!-K29</f>
        <v>#REF!</v>
      </c>
    </row>
    <row r="30" spans="1:12" ht="14.25" hidden="1" customHeight="1" x14ac:dyDescent="0.25">
      <c r="A30" s="10"/>
      <c r="B30" s="7" t="s">
        <v>5</v>
      </c>
      <c r="C30" s="11"/>
      <c r="D30" s="7"/>
      <c r="E30" s="4">
        <v>0</v>
      </c>
      <c r="F30" s="41"/>
      <c r="G30" s="41"/>
      <c r="H30" s="42"/>
      <c r="I30" s="42"/>
      <c r="J30" s="36" t="e">
        <f>MIN(#REF!,#REF!,#REF!,#REF!,#REF!,#REF!,#REF!)</f>
        <v>#REF!</v>
      </c>
      <c r="K30" s="35" t="e">
        <f>#REF!+#REF!+#REF!+#REF!+#REF!+#REF!+#REF!-J30</f>
        <v>#REF!</v>
      </c>
      <c r="L30" s="2" t="e">
        <f>#REF!+#REF!+#REF!+#REF!+#REF!+#REF!+#REF!-K30</f>
        <v>#REF!</v>
      </c>
    </row>
    <row r="31" spans="1:12" ht="15.75" hidden="1" x14ac:dyDescent="0.25">
      <c r="A31" s="10"/>
      <c r="B31" s="7" t="s">
        <v>4</v>
      </c>
      <c r="C31" s="11"/>
      <c r="D31" s="7"/>
      <c r="E31" s="4">
        <v>0</v>
      </c>
      <c r="F31" s="41"/>
      <c r="G31" s="41"/>
      <c r="H31" s="42"/>
      <c r="I31" s="42"/>
      <c r="J31" s="36" t="e">
        <f>MIN(#REF!,#REF!,#REF!,#REF!,#REF!,#REF!,#REF!)</f>
        <v>#REF!</v>
      </c>
      <c r="K31" s="35" t="e">
        <f>#REF!+#REF!+#REF!+#REF!+#REF!+#REF!+#REF!-J31</f>
        <v>#REF!</v>
      </c>
      <c r="L31" s="2" t="e">
        <f>#REF!+#REF!+#REF!+#REF!+#REF!+#REF!+#REF!-K31</f>
        <v>#REF!</v>
      </c>
    </row>
    <row r="32" spans="1:12" ht="14.25" hidden="1" customHeight="1" x14ac:dyDescent="0.25">
      <c r="A32" s="10"/>
      <c r="B32" s="7" t="s">
        <v>3</v>
      </c>
      <c r="C32" s="11"/>
      <c r="D32" s="7"/>
      <c r="E32" s="4">
        <v>0</v>
      </c>
      <c r="F32" s="41"/>
      <c r="G32" s="41"/>
      <c r="H32" s="42"/>
      <c r="I32" s="42"/>
      <c r="J32" s="36" t="e">
        <f>MIN(#REF!,#REF!,#REF!,#REF!,#REF!,#REF!,#REF!)</f>
        <v>#REF!</v>
      </c>
      <c r="K32" s="35" t="e">
        <f>#REF!+#REF!+#REF!+#REF!+#REF!+#REF!+#REF!-J32</f>
        <v>#REF!</v>
      </c>
      <c r="L32" s="2" t="e">
        <f>#REF!+#REF!+#REF!+#REF!+#REF!+#REF!+#REF!-K32</f>
        <v>#REF!</v>
      </c>
    </row>
    <row r="33" spans="1:12" ht="14.25" hidden="1" customHeight="1" x14ac:dyDescent="0.25">
      <c r="A33" s="10"/>
      <c r="B33" s="7" t="s">
        <v>2</v>
      </c>
      <c r="C33" s="11"/>
      <c r="D33" s="7"/>
      <c r="E33" s="4">
        <v>0</v>
      </c>
      <c r="F33" s="41"/>
      <c r="G33" s="41"/>
      <c r="H33" s="42"/>
      <c r="I33" s="42"/>
      <c r="J33" s="36" t="e">
        <f>MIN(#REF!,#REF!,#REF!,#REF!,#REF!,#REF!,#REF!)</f>
        <v>#REF!</v>
      </c>
      <c r="K33" s="35" t="e">
        <f>#REF!+#REF!+#REF!+#REF!+#REF!+#REF!+#REF!-J33</f>
        <v>#REF!</v>
      </c>
      <c r="L33" s="2" t="e">
        <f>#REF!+#REF!+#REF!+#REF!+#REF!+#REF!+#REF!-K33</f>
        <v>#REF!</v>
      </c>
    </row>
    <row r="34" spans="1:12" ht="15.75" hidden="1" x14ac:dyDescent="0.25">
      <c r="A34" s="10"/>
      <c r="B34" s="7" t="s">
        <v>1</v>
      </c>
      <c r="C34" s="11"/>
      <c r="D34" s="7"/>
      <c r="E34" s="4">
        <v>0</v>
      </c>
      <c r="F34" s="41"/>
      <c r="G34" s="41"/>
      <c r="H34" s="42"/>
      <c r="I34" s="42"/>
      <c r="J34" s="36" t="e">
        <f>MIN(#REF!,#REF!,#REF!,#REF!,#REF!,#REF!,#REF!)</f>
        <v>#REF!</v>
      </c>
      <c r="K34" s="35" t="e">
        <f>#REF!+#REF!+#REF!+#REF!+#REF!+#REF!+#REF!-J34</f>
        <v>#REF!</v>
      </c>
      <c r="L34" s="2" t="e">
        <f>#REF!+#REF!+#REF!+#REF!+#REF!+#REF!+#REF!-K34</f>
        <v>#REF!</v>
      </c>
    </row>
    <row r="35" spans="1:12" ht="15.75" hidden="1" x14ac:dyDescent="0.25">
      <c r="A35" s="10"/>
      <c r="B35" s="7" t="s">
        <v>0</v>
      </c>
      <c r="C35" s="11"/>
      <c r="D35" s="7"/>
      <c r="E35" s="4">
        <v>0</v>
      </c>
      <c r="F35" s="41"/>
      <c r="G35" s="41"/>
      <c r="H35" s="42"/>
      <c r="I35" s="42"/>
      <c r="J35" s="36" t="e">
        <f>MIN(#REF!,#REF!,#REF!,#REF!,#REF!,#REF!,#REF!)</f>
        <v>#REF!</v>
      </c>
      <c r="K35" s="35" t="e">
        <f>#REF!+#REF!+#REF!+#REF!+#REF!+#REF!+#REF!-J35</f>
        <v>#REF!</v>
      </c>
      <c r="L35" s="2" t="e">
        <f>#REF!+#REF!+#REF!+#REF!+#REF!+#REF!+#REF!-K35</f>
        <v>#REF!</v>
      </c>
    </row>
    <row r="36" spans="1:12" ht="21" x14ac:dyDescent="0.2">
      <c r="A36" s="75">
        <v>11</v>
      </c>
      <c r="B36" s="67" t="s">
        <v>48</v>
      </c>
      <c r="C36" s="7"/>
      <c r="D36" s="23"/>
      <c r="E36" s="79" t="s">
        <v>69</v>
      </c>
      <c r="F36" s="19">
        <v>2947</v>
      </c>
      <c r="G36" s="19">
        <v>982.9</v>
      </c>
      <c r="H36" s="19">
        <v>3035</v>
      </c>
      <c r="I36" s="19">
        <v>1000</v>
      </c>
      <c r="J36" s="78">
        <f t="shared" ref="J36:J41" si="3">+G36*0.4+I36*0.6</f>
        <v>993.16000000000008</v>
      </c>
      <c r="K36" s="30">
        <v>1</v>
      </c>
      <c r="L36" s="29">
        <v>25</v>
      </c>
    </row>
    <row r="37" spans="1:12" ht="14.25" customHeight="1" x14ac:dyDescent="0.2">
      <c r="A37" s="75">
        <v>12</v>
      </c>
      <c r="B37" s="67" t="s">
        <v>43</v>
      </c>
      <c r="C37" s="7"/>
      <c r="D37" s="20"/>
      <c r="E37" s="79" t="s">
        <v>70</v>
      </c>
      <c r="F37" s="19">
        <v>2998</v>
      </c>
      <c r="G37" s="19">
        <v>1000</v>
      </c>
      <c r="H37" s="19">
        <v>2566</v>
      </c>
      <c r="I37" s="19">
        <v>845.6</v>
      </c>
      <c r="J37" s="78">
        <f t="shared" si="3"/>
        <v>907.36</v>
      </c>
      <c r="K37" s="30">
        <v>3</v>
      </c>
      <c r="L37" s="29">
        <v>20</v>
      </c>
    </row>
    <row r="38" spans="1:12" ht="14.25" customHeight="1" x14ac:dyDescent="0.2">
      <c r="A38" s="75">
        <v>13</v>
      </c>
      <c r="B38" s="67" t="s">
        <v>37</v>
      </c>
      <c r="C38" s="7"/>
      <c r="D38" s="20"/>
      <c r="E38" s="79" t="s">
        <v>71</v>
      </c>
      <c r="F38" s="19">
        <v>0</v>
      </c>
      <c r="G38" s="19">
        <v>0</v>
      </c>
      <c r="H38" s="19">
        <v>0</v>
      </c>
      <c r="I38" s="19">
        <v>0</v>
      </c>
      <c r="J38" s="78">
        <f t="shared" si="3"/>
        <v>0</v>
      </c>
      <c r="K38" s="30">
        <v>5</v>
      </c>
      <c r="L38" s="29">
        <v>18</v>
      </c>
    </row>
    <row r="39" spans="1:12" ht="14.25" customHeight="1" x14ac:dyDescent="0.2">
      <c r="A39" s="76">
        <v>14</v>
      </c>
      <c r="B39" s="67" t="s">
        <v>38</v>
      </c>
      <c r="C39" s="7"/>
      <c r="D39" s="20"/>
      <c r="E39" s="79"/>
      <c r="F39" s="19"/>
      <c r="G39" s="19"/>
      <c r="H39" s="19"/>
      <c r="I39" s="19"/>
      <c r="J39" s="78"/>
      <c r="K39" s="30"/>
      <c r="L39" s="29"/>
    </row>
    <row r="40" spans="1:12" ht="14.25" customHeight="1" x14ac:dyDescent="0.2">
      <c r="A40" s="76">
        <v>15</v>
      </c>
      <c r="B40" s="1" t="s">
        <v>56</v>
      </c>
      <c r="C40" s="7"/>
      <c r="D40" s="20"/>
      <c r="E40" s="79" t="s">
        <v>72</v>
      </c>
      <c r="F40" s="19">
        <v>2546</v>
      </c>
      <c r="G40" s="19">
        <v>849</v>
      </c>
      <c r="H40" s="19">
        <v>2634</v>
      </c>
      <c r="I40" s="19">
        <v>867.9</v>
      </c>
      <c r="J40" s="78">
        <f t="shared" si="3"/>
        <v>860.34</v>
      </c>
      <c r="K40" s="30">
        <v>4</v>
      </c>
      <c r="L40" s="29">
        <v>19</v>
      </c>
    </row>
    <row r="41" spans="1:12" ht="14.25" customHeight="1" x14ac:dyDescent="0.2">
      <c r="A41" s="76">
        <v>16</v>
      </c>
      <c r="B41" s="1" t="s">
        <v>57</v>
      </c>
      <c r="C41" s="7"/>
      <c r="D41" s="20"/>
      <c r="E41" s="79" t="s">
        <v>73</v>
      </c>
      <c r="F41" s="19">
        <v>2996</v>
      </c>
      <c r="G41" s="19">
        <v>999.2</v>
      </c>
      <c r="H41" s="19">
        <v>2912</v>
      </c>
      <c r="I41" s="19">
        <v>959.5</v>
      </c>
      <c r="J41" s="78">
        <f t="shared" si="3"/>
        <v>975.38</v>
      </c>
      <c r="K41" s="30">
        <v>2</v>
      </c>
      <c r="L41" s="29">
        <v>23</v>
      </c>
    </row>
    <row r="42" spans="1:12" ht="14.25" customHeight="1" x14ac:dyDescent="0.2">
      <c r="A42" s="75">
        <v>17</v>
      </c>
      <c r="C42" s="7"/>
      <c r="D42" s="20"/>
      <c r="E42" s="79"/>
      <c r="F42" s="19"/>
      <c r="G42" s="19"/>
      <c r="H42" s="19"/>
      <c r="I42" s="19"/>
      <c r="J42" s="78"/>
      <c r="K42" s="30"/>
      <c r="L42" s="29"/>
    </row>
    <row r="43" spans="1:12" ht="14.25" customHeight="1" x14ac:dyDescent="0.2">
      <c r="A43" s="75">
        <v>18</v>
      </c>
      <c r="C43" s="7"/>
      <c r="D43" s="20"/>
      <c r="E43" s="79"/>
      <c r="F43" s="19"/>
      <c r="G43" s="19"/>
      <c r="H43" s="19"/>
      <c r="I43" s="19"/>
      <c r="J43" s="31"/>
      <c r="K43" s="30"/>
      <c r="L43" s="29"/>
    </row>
    <row r="44" spans="1:12" ht="14.25" customHeight="1" x14ac:dyDescent="0.2">
      <c r="A44" s="126" t="s">
        <v>51</v>
      </c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24"/>
    </row>
    <row r="45" spans="1:12" ht="15.75" hidden="1" x14ac:dyDescent="0.25">
      <c r="A45" s="13"/>
      <c r="B45" s="7" t="s">
        <v>12</v>
      </c>
      <c r="C45" s="11"/>
      <c r="D45" s="7"/>
      <c r="E45" s="4" t="e">
        <v>#REF!</v>
      </c>
      <c r="F45" s="41"/>
      <c r="G45" s="41"/>
      <c r="H45" s="42"/>
      <c r="I45" s="42"/>
      <c r="J45" s="36" t="e">
        <f>MIN(#REF!,#REF!,#REF!,#REF!,#REF!,#REF!,#REF!)</f>
        <v>#REF!</v>
      </c>
      <c r="K45" s="35" t="e">
        <f>#REF!+#REF!+#REF!+#REF!+#REF!+#REF!+#REF!-J45</f>
        <v>#REF!</v>
      </c>
      <c r="L45" s="2" t="e">
        <f>#REF!+#REF!+#REF!+#REF!+#REF!+#REF!+#REF!-K45</f>
        <v>#REF!</v>
      </c>
    </row>
    <row r="46" spans="1:12" ht="15.75" hidden="1" x14ac:dyDescent="0.25">
      <c r="A46" s="13"/>
      <c r="B46" s="7" t="s">
        <v>11</v>
      </c>
      <c r="C46" s="11"/>
      <c r="D46" s="7"/>
      <c r="E46" s="4" t="e">
        <v>#REF!</v>
      </c>
      <c r="F46" s="41"/>
      <c r="G46" s="41"/>
      <c r="H46" s="42"/>
      <c r="I46" s="42"/>
      <c r="J46" s="36" t="e">
        <f>MIN(#REF!,#REF!,#REF!,#REF!,#REF!,#REF!,#REF!)</f>
        <v>#REF!</v>
      </c>
      <c r="K46" s="35" t="e">
        <f>#REF!+#REF!+#REF!+#REF!+#REF!+#REF!+#REF!-J46</f>
        <v>#REF!</v>
      </c>
      <c r="L46" s="2" t="e">
        <f>#REF!+#REF!+#REF!+#REF!+#REF!+#REF!+#REF!-K46</f>
        <v>#REF!</v>
      </c>
    </row>
    <row r="47" spans="1:12" ht="15.75" hidden="1" x14ac:dyDescent="0.25">
      <c r="A47" s="13"/>
      <c r="B47" s="7" t="s">
        <v>10</v>
      </c>
      <c r="C47" s="11"/>
      <c r="D47" s="7"/>
      <c r="E47" s="4" t="e">
        <v>#REF!</v>
      </c>
      <c r="F47" s="41"/>
      <c r="G47" s="41"/>
      <c r="H47" s="42"/>
      <c r="I47" s="42"/>
      <c r="J47" s="36" t="e">
        <f>MIN(#REF!,#REF!,#REF!,#REF!,#REF!,#REF!,#REF!)</f>
        <v>#REF!</v>
      </c>
      <c r="K47" s="35" t="e">
        <f>#REF!+#REF!+#REF!+#REF!+#REF!+#REF!+#REF!-J47</f>
        <v>#REF!</v>
      </c>
      <c r="L47" s="2" t="e">
        <f>#REF!+#REF!+#REF!+#REF!+#REF!+#REF!+#REF!-K47</f>
        <v>#REF!</v>
      </c>
    </row>
    <row r="48" spans="1:12" ht="17.25" hidden="1" customHeight="1" x14ac:dyDescent="0.25">
      <c r="A48" s="10"/>
      <c r="B48" s="7" t="s">
        <v>9</v>
      </c>
      <c r="C48" s="7"/>
      <c r="D48" s="7"/>
      <c r="E48" s="4" t="e">
        <v>#REF!</v>
      </c>
      <c r="F48" s="41"/>
      <c r="G48" s="41"/>
      <c r="H48" s="42"/>
      <c r="I48" s="42"/>
      <c r="J48" s="36" t="e">
        <f>MIN(#REF!,#REF!,#REF!,#REF!,#REF!,#REF!,#REF!)</f>
        <v>#REF!</v>
      </c>
      <c r="K48" s="35" t="e">
        <f>#REF!+#REF!+#REF!+#REF!+#REF!+#REF!+#REF!-J48</f>
        <v>#REF!</v>
      </c>
      <c r="L48" s="2" t="e">
        <f>#REF!+#REF!+#REF!+#REF!+#REF!+#REF!+#REF!-K48</f>
        <v>#REF!</v>
      </c>
    </row>
    <row r="49" spans="1:12" ht="17.25" hidden="1" customHeight="1" x14ac:dyDescent="0.25">
      <c r="A49" s="10"/>
      <c r="B49" s="7" t="s">
        <v>8</v>
      </c>
      <c r="C49" s="7"/>
      <c r="D49" s="7"/>
      <c r="E49" s="4" t="e">
        <v>#REF!</v>
      </c>
      <c r="F49" s="41"/>
      <c r="G49" s="41"/>
      <c r="H49" s="42"/>
      <c r="I49" s="42"/>
      <c r="J49" s="36"/>
      <c r="K49" s="35"/>
      <c r="L49" s="2"/>
    </row>
    <row r="50" spans="1:12" ht="17.25" hidden="1" customHeight="1" x14ac:dyDescent="0.25">
      <c r="A50" s="10"/>
      <c r="B50" s="7" t="s">
        <v>7</v>
      </c>
      <c r="C50" s="7"/>
      <c r="D50" s="7"/>
      <c r="E50" s="4" t="e">
        <v>#REF!</v>
      </c>
      <c r="F50" s="41"/>
      <c r="G50" s="41"/>
      <c r="H50" s="42"/>
      <c r="I50" s="42"/>
      <c r="J50" s="36"/>
      <c r="K50" s="35"/>
      <c r="L50" s="2"/>
    </row>
    <row r="51" spans="1:12" ht="14.25" hidden="1" customHeight="1" x14ac:dyDescent="0.25">
      <c r="A51" s="10"/>
      <c r="B51" s="7" t="s">
        <v>6</v>
      </c>
      <c r="C51" s="11"/>
      <c r="D51" s="7"/>
      <c r="E51" s="4" t="e">
        <v>#REF!</v>
      </c>
      <c r="F51" s="41"/>
      <c r="G51" s="41"/>
      <c r="H51" s="42"/>
      <c r="I51" s="42"/>
      <c r="J51" s="36" t="e">
        <f>MIN(#REF!,#REF!,#REF!,#REF!,#REF!,#REF!,#REF!)</f>
        <v>#REF!</v>
      </c>
      <c r="K51" s="35" t="e">
        <f>#REF!+#REF!+#REF!+#REF!+#REF!+#REF!+#REF!-J51</f>
        <v>#REF!</v>
      </c>
      <c r="L51" s="2" t="e">
        <f>#REF!+#REF!+#REF!+#REF!+#REF!+#REF!+#REF!-K51</f>
        <v>#REF!</v>
      </c>
    </row>
    <row r="52" spans="1:12" ht="14.25" hidden="1" customHeight="1" x14ac:dyDescent="0.25">
      <c r="A52" s="10"/>
      <c r="B52" s="7" t="s">
        <v>5</v>
      </c>
      <c r="C52" s="11"/>
      <c r="D52" s="7"/>
      <c r="E52" s="4" t="e">
        <v>#REF!</v>
      </c>
      <c r="F52" s="41"/>
      <c r="G52" s="41"/>
      <c r="H52" s="42"/>
      <c r="I52" s="42"/>
      <c r="J52" s="36" t="e">
        <f>MIN(#REF!,#REF!,#REF!,#REF!,#REF!,#REF!,#REF!)</f>
        <v>#REF!</v>
      </c>
      <c r="K52" s="35" t="e">
        <f>#REF!+#REF!+#REF!+#REF!+#REF!+#REF!+#REF!-J52</f>
        <v>#REF!</v>
      </c>
      <c r="L52" s="2" t="e">
        <f>#REF!+#REF!+#REF!+#REF!+#REF!+#REF!+#REF!-K52</f>
        <v>#REF!</v>
      </c>
    </row>
    <row r="53" spans="1:12" ht="15.75" hidden="1" x14ac:dyDescent="0.25">
      <c r="A53" s="10"/>
      <c r="B53" s="7" t="s">
        <v>4</v>
      </c>
      <c r="C53" s="11"/>
      <c r="D53" s="7"/>
      <c r="E53" s="4" t="e">
        <v>#REF!</v>
      </c>
      <c r="F53" s="41"/>
      <c r="G53" s="41"/>
      <c r="H53" s="42"/>
      <c r="I53" s="42"/>
      <c r="J53" s="36" t="e">
        <f>MIN(#REF!,#REF!,#REF!,#REF!,#REF!,#REF!,#REF!)</f>
        <v>#REF!</v>
      </c>
      <c r="K53" s="35" t="e">
        <f>#REF!+#REF!+#REF!+#REF!+#REF!+#REF!+#REF!-J53</f>
        <v>#REF!</v>
      </c>
      <c r="L53" s="2" t="e">
        <f>#REF!+#REF!+#REF!+#REF!+#REF!+#REF!+#REF!-K53</f>
        <v>#REF!</v>
      </c>
    </row>
    <row r="54" spans="1:12" ht="14.25" hidden="1" customHeight="1" x14ac:dyDescent="0.25">
      <c r="A54" s="10"/>
      <c r="B54" s="7" t="s">
        <v>3</v>
      </c>
      <c r="C54" s="11"/>
      <c r="D54" s="7"/>
      <c r="E54" s="4" t="e">
        <v>#REF!</v>
      </c>
      <c r="F54" s="41"/>
      <c r="G54" s="41"/>
      <c r="H54" s="42"/>
      <c r="I54" s="42"/>
      <c r="J54" s="36" t="e">
        <f>MIN(#REF!,#REF!,#REF!,#REF!,#REF!,#REF!,#REF!)</f>
        <v>#REF!</v>
      </c>
      <c r="K54" s="35" t="e">
        <f>#REF!+#REF!+#REF!+#REF!+#REF!+#REF!+#REF!-J54</f>
        <v>#REF!</v>
      </c>
      <c r="L54" s="2" t="e">
        <f>#REF!+#REF!+#REF!+#REF!+#REF!+#REF!+#REF!-K54</f>
        <v>#REF!</v>
      </c>
    </row>
    <row r="55" spans="1:12" ht="14.25" hidden="1" customHeight="1" x14ac:dyDescent="0.25">
      <c r="A55" s="10"/>
      <c r="B55" s="7" t="s">
        <v>2</v>
      </c>
      <c r="C55" s="11"/>
      <c r="D55" s="7"/>
      <c r="E55" s="4" t="e">
        <v>#REF!</v>
      </c>
      <c r="F55" s="41"/>
      <c r="G55" s="41"/>
      <c r="H55" s="42"/>
      <c r="I55" s="42"/>
      <c r="J55" s="36" t="e">
        <f>MIN(#REF!,#REF!,#REF!,#REF!,#REF!,#REF!,#REF!)</f>
        <v>#REF!</v>
      </c>
      <c r="K55" s="35" t="e">
        <f>#REF!+#REF!+#REF!+#REF!+#REF!+#REF!+#REF!-J55</f>
        <v>#REF!</v>
      </c>
      <c r="L55" s="2" t="e">
        <f>#REF!+#REF!+#REF!+#REF!+#REF!+#REF!+#REF!-K55</f>
        <v>#REF!</v>
      </c>
    </row>
    <row r="56" spans="1:12" ht="15.75" hidden="1" x14ac:dyDescent="0.25">
      <c r="A56" s="10"/>
      <c r="B56" s="7" t="s">
        <v>1</v>
      </c>
      <c r="C56" s="11"/>
      <c r="D56" s="7"/>
      <c r="E56" s="4" t="e">
        <v>#REF!</v>
      </c>
      <c r="F56" s="41"/>
      <c r="G56" s="41"/>
      <c r="H56" s="42"/>
      <c r="I56" s="42"/>
      <c r="J56" s="36" t="e">
        <f>MIN(#REF!,#REF!,#REF!,#REF!,#REF!,#REF!,#REF!)</f>
        <v>#REF!</v>
      </c>
      <c r="K56" s="35" t="e">
        <f>#REF!+#REF!+#REF!+#REF!+#REF!+#REF!+#REF!-J56</f>
        <v>#REF!</v>
      </c>
      <c r="L56" s="2" t="e">
        <f>#REF!+#REF!+#REF!+#REF!+#REF!+#REF!+#REF!-K56</f>
        <v>#REF!</v>
      </c>
    </row>
    <row r="57" spans="1:12" ht="15.75" hidden="1" x14ac:dyDescent="0.25">
      <c r="A57" s="10"/>
      <c r="B57" s="7" t="s">
        <v>0</v>
      </c>
      <c r="C57" s="11"/>
      <c r="D57" s="7"/>
      <c r="E57" s="4" t="e">
        <v>#REF!</v>
      </c>
      <c r="F57" s="41"/>
      <c r="G57" s="41"/>
      <c r="H57" s="42"/>
      <c r="I57" s="42"/>
      <c r="J57" s="36" t="e">
        <f>MIN(#REF!,#REF!,#REF!,#REF!,#REF!,#REF!,#REF!)</f>
        <v>#REF!</v>
      </c>
      <c r="K57" s="35" t="e">
        <f>#REF!+#REF!+#REF!+#REF!+#REF!+#REF!+#REF!-J57</f>
        <v>#REF!</v>
      </c>
      <c r="L57" s="2" t="e">
        <f>#REF!+#REF!+#REF!+#REF!+#REF!+#REF!+#REF!-K57</f>
        <v>#REF!</v>
      </c>
    </row>
    <row r="58" spans="1:12" ht="21" x14ac:dyDescent="0.2">
      <c r="A58" s="93">
        <v>19</v>
      </c>
      <c r="B58" s="67" t="s">
        <v>42</v>
      </c>
      <c r="C58" s="7"/>
      <c r="D58" s="20"/>
      <c r="E58" s="79"/>
      <c r="F58" s="19"/>
      <c r="G58" s="19"/>
      <c r="H58" s="19"/>
      <c r="I58" s="19"/>
      <c r="J58" s="78"/>
      <c r="K58" s="30"/>
      <c r="L58" s="29"/>
    </row>
    <row r="59" spans="1:12" ht="21" x14ac:dyDescent="0.2">
      <c r="A59" s="75">
        <v>21</v>
      </c>
      <c r="B59" s="66" t="s">
        <v>40</v>
      </c>
      <c r="C59" s="7"/>
      <c r="D59" s="20"/>
      <c r="E59" s="79" t="s">
        <v>74</v>
      </c>
      <c r="F59" s="19">
        <v>4463</v>
      </c>
      <c r="G59" s="19">
        <v>973.5</v>
      </c>
      <c r="H59" s="19">
        <v>4153</v>
      </c>
      <c r="I59" s="19">
        <v>995.9</v>
      </c>
      <c r="J59" s="78">
        <f>+G59*0.4+I59*0.6</f>
        <v>986.94</v>
      </c>
      <c r="K59" s="30">
        <v>2</v>
      </c>
      <c r="L59" s="29">
        <v>23</v>
      </c>
    </row>
    <row r="60" spans="1:12" ht="21" x14ac:dyDescent="0.2">
      <c r="A60" s="75">
        <v>22</v>
      </c>
      <c r="B60" s="67" t="s">
        <v>36</v>
      </c>
      <c r="C60" s="7"/>
      <c r="D60" s="20"/>
      <c r="E60" s="79"/>
      <c r="F60" s="19"/>
      <c r="G60" s="19"/>
      <c r="H60" s="19"/>
      <c r="I60" s="19"/>
      <c r="J60" s="78"/>
      <c r="K60" s="30"/>
      <c r="L60" s="29"/>
    </row>
    <row r="61" spans="1:12" ht="14.25" customHeight="1" x14ac:dyDescent="0.2">
      <c r="A61" s="75">
        <v>23</v>
      </c>
      <c r="B61" s="67" t="s">
        <v>46</v>
      </c>
      <c r="C61" s="7"/>
      <c r="D61" s="20"/>
      <c r="E61" s="79" t="s">
        <v>75</v>
      </c>
      <c r="F61" s="19">
        <v>4584.5</v>
      </c>
      <c r="G61" s="19">
        <v>1000</v>
      </c>
      <c r="H61" s="19">
        <v>4107</v>
      </c>
      <c r="I61" s="19">
        <v>984.9</v>
      </c>
      <c r="J61" s="78">
        <f t="shared" ref="J61:J62" si="4">+G61*0.4+I61*0.6</f>
        <v>990.93999999999994</v>
      </c>
      <c r="K61" s="30">
        <v>1</v>
      </c>
      <c r="L61" s="29">
        <v>25</v>
      </c>
    </row>
    <row r="62" spans="1:12" ht="14.25" customHeight="1" x14ac:dyDescent="0.2">
      <c r="A62" s="75">
        <v>24</v>
      </c>
      <c r="B62" s="67" t="s">
        <v>39</v>
      </c>
      <c r="C62" s="59"/>
      <c r="D62" s="61"/>
      <c r="E62" s="79" t="s">
        <v>76</v>
      </c>
      <c r="F62" s="63">
        <v>4368</v>
      </c>
      <c r="G62" s="63">
        <v>952.8</v>
      </c>
      <c r="H62" s="63">
        <v>4170</v>
      </c>
      <c r="I62" s="63">
        <v>1000</v>
      </c>
      <c r="J62" s="78">
        <f t="shared" si="4"/>
        <v>981.12</v>
      </c>
      <c r="K62" s="64">
        <v>3</v>
      </c>
      <c r="L62" s="29">
        <v>20</v>
      </c>
    </row>
    <row r="63" spans="1:12" ht="14.25" customHeight="1" x14ac:dyDescent="0.2">
      <c r="A63" s="75"/>
      <c r="C63" s="59"/>
      <c r="D63" s="61"/>
      <c r="E63" s="79"/>
      <c r="F63" s="63"/>
      <c r="G63" s="63"/>
      <c r="H63" s="63"/>
      <c r="I63" s="63"/>
      <c r="J63" s="78"/>
      <c r="K63" s="64"/>
      <c r="L63" s="29"/>
    </row>
    <row r="64" spans="1:12" ht="20.45" customHeight="1" thickBot="1" x14ac:dyDescent="0.25">
      <c r="A64" s="94"/>
      <c r="B64" s="95"/>
      <c r="C64" s="43"/>
      <c r="D64" s="40"/>
      <c r="E64" s="97"/>
      <c r="F64" s="46"/>
      <c r="G64" s="46"/>
      <c r="H64" s="46"/>
      <c r="I64" s="46"/>
      <c r="J64" s="98"/>
      <c r="K64" s="28"/>
      <c r="L64" s="29"/>
    </row>
    <row r="65" ht="15.75" thickTop="1" x14ac:dyDescent="0.2"/>
  </sheetData>
  <sortState xmlns:xlrd2="http://schemas.microsoft.com/office/spreadsheetml/2017/richdata2" ref="A11:P21">
    <sortCondition ref="A11:A21"/>
  </sortState>
  <mergeCells count="15">
    <mergeCell ref="A3:L4"/>
    <mergeCell ref="A5:A6"/>
    <mergeCell ref="B5:B6"/>
    <mergeCell ref="C5:C6"/>
    <mergeCell ref="D5:D6"/>
    <mergeCell ref="E5:E6"/>
    <mergeCell ref="F5:G5"/>
    <mergeCell ref="H5:I5"/>
    <mergeCell ref="A44:K44"/>
    <mergeCell ref="J5:J6"/>
    <mergeCell ref="K5:K6"/>
    <mergeCell ref="L5:L6"/>
    <mergeCell ref="A7:K7"/>
    <mergeCell ref="A10:K10"/>
    <mergeCell ref="A22:K22"/>
  </mergeCells>
  <pageMargins left="0.75" right="0.75" top="0.33" bottom="0.32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L65"/>
  <sheetViews>
    <sheetView zoomScale="72" zoomScaleNormal="72" workbookViewId="0">
      <selection activeCell="E8" sqref="E8"/>
    </sheetView>
  </sheetViews>
  <sheetFormatPr baseColWidth="10" defaultRowHeight="15" x14ac:dyDescent="0.2"/>
  <cols>
    <col min="1" max="1" width="20.5703125" style="1" customWidth="1"/>
    <col min="2" max="2" width="27.140625" style="1" bestFit="1" customWidth="1"/>
    <col min="3" max="3" width="13.28515625" style="1" customWidth="1"/>
    <col min="4" max="4" width="25.28515625" style="1" bestFit="1" customWidth="1"/>
    <col min="5" max="5" width="11.7109375" style="1" bestFit="1" customWidth="1"/>
    <col min="6" max="6" width="13.5703125" style="18" bestFit="1" customWidth="1"/>
    <col min="7" max="7" width="9.140625" style="18" customWidth="1"/>
    <col min="8" max="8" width="13.5703125" style="17" bestFit="1" customWidth="1"/>
    <col min="9" max="9" width="10.42578125" style="17" customWidth="1"/>
    <col min="10" max="10" width="17" bestFit="1" customWidth="1"/>
    <col min="13" max="13" width="12" bestFit="1" customWidth="1"/>
  </cols>
  <sheetData>
    <row r="2" spans="1:12" ht="15.75" thickBot="1" x14ac:dyDescent="0.25">
      <c r="F2" s="1"/>
      <c r="G2" s="1"/>
      <c r="H2" s="1"/>
      <c r="I2" s="1"/>
    </row>
    <row r="3" spans="1:12" ht="13.5" thickTop="1" x14ac:dyDescent="0.2">
      <c r="A3" s="131" t="s">
        <v>80</v>
      </c>
      <c r="B3" s="132"/>
      <c r="C3" s="132"/>
      <c r="D3" s="132"/>
      <c r="E3" s="132"/>
      <c r="F3" s="132"/>
      <c r="G3" s="132"/>
      <c r="H3" s="132"/>
      <c r="I3" s="132"/>
      <c r="J3" s="133"/>
      <c r="K3" s="133"/>
      <c r="L3" s="134"/>
    </row>
    <row r="4" spans="1:12" ht="15.75" customHeight="1" x14ac:dyDescent="0.2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7"/>
    </row>
    <row r="5" spans="1:12" ht="75.75" customHeight="1" x14ac:dyDescent="0.2">
      <c r="A5" s="112" t="s">
        <v>21</v>
      </c>
      <c r="B5" s="114" t="s">
        <v>20</v>
      </c>
      <c r="C5" s="138" t="s">
        <v>29</v>
      </c>
      <c r="D5" s="114" t="s">
        <v>18</v>
      </c>
      <c r="E5" s="139" t="s">
        <v>28</v>
      </c>
      <c r="F5" s="141" t="s">
        <v>31</v>
      </c>
      <c r="G5" s="142"/>
      <c r="H5" s="141" t="s">
        <v>32</v>
      </c>
      <c r="I5" s="142"/>
      <c r="J5" s="128" t="s">
        <v>27</v>
      </c>
      <c r="K5" s="130" t="s">
        <v>26</v>
      </c>
      <c r="L5" s="117" t="s">
        <v>25</v>
      </c>
    </row>
    <row r="6" spans="1:12" ht="30" customHeight="1" x14ac:dyDescent="0.2">
      <c r="A6" s="113"/>
      <c r="B6" s="115"/>
      <c r="C6" s="115"/>
      <c r="D6" s="115"/>
      <c r="E6" s="140"/>
      <c r="F6" s="26" t="s">
        <v>24</v>
      </c>
      <c r="G6" s="26" t="s">
        <v>23</v>
      </c>
      <c r="H6" s="26" t="s">
        <v>24</v>
      </c>
      <c r="I6" s="26" t="s">
        <v>23</v>
      </c>
      <c r="J6" s="129"/>
      <c r="K6" s="130"/>
      <c r="L6" s="117"/>
    </row>
    <row r="7" spans="1:12" x14ac:dyDescent="0.2">
      <c r="A7" s="126" t="s">
        <v>22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24"/>
    </row>
    <row r="8" spans="1:12" ht="21" x14ac:dyDescent="0.2">
      <c r="A8" s="10" t="s">
        <v>22</v>
      </c>
      <c r="B8" s="21" t="s">
        <v>59</v>
      </c>
      <c r="C8" s="34"/>
      <c r="D8" s="20"/>
      <c r="E8" s="32" t="s">
        <v>81</v>
      </c>
      <c r="F8" s="44"/>
      <c r="G8" s="44"/>
      <c r="H8" s="44"/>
      <c r="I8" s="44"/>
      <c r="J8" s="38"/>
      <c r="K8" s="38"/>
      <c r="L8" s="37"/>
    </row>
    <row r="9" spans="1:12" ht="21" x14ac:dyDescent="0.2">
      <c r="A9" s="10"/>
      <c r="B9" s="21" t="s">
        <v>60</v>
      </c>
      <c r="C9" s="34"/>
      <c r="D9" s="33"/>
      <c r="E9" s="32" t="s">
        <v>82</v>
      </c>
      <c r="F9" s="45"/>
      <c r="G9" s="45"/>
      <c r="H9" s="45"/>
      <c r="I9" s="45"/>
      <c r="J9" s="38"/>
      <c r="K9" s="38"/>
      <c r="L9" s="37"/>
    </row>
    <row r="10" spans="1:12" x14ac:dyDescent="0.2">
      <c r="A10" s="126" t="s">
        <v>49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24"/>
    </row>
    <row r="11" spans="1:12" ht="21" x14ac:dyDescent="0.2">
      <c r="A11" s="73">
        <v>1</v>
      </c>
      <c r="B11" s="66" t="s">
        <v>34</v>
      </c>
      <c r="C11" s="20"/>
      <c r="D11" s="21"/>
      <c r="E11" s="79" t="s">
        <v>83</v>
      </c>
      <c r="F11" s="19">
        <v>2530</v>
      </c>
      <c r="G11" s="81">
        <v>941.7</v>
      </c>
      <c r="H11" s="19">
        <v>1902</v>
      </c>
      <c r="I11" s="81">
        <v>774.6</v>
      </c>
      <c r="J11" s="80">
        <v>841.44</v>
      </c>
      <c r="K11" s="30">
        <v>3</v>
      </c>
      <c r="L11" s="29">
        <v>20</v>
      </c>
    </row>
    <row r="12" spans="1:12" ht="14.25" customHeight="1" x14ac:dyDescent="0.2">
      <c r="A12" s="73">
        <v>2</v>
      </c>
      <c r="B12" s="66" t="s">
        <v>41</v>
      </c>
      <c r="C12" s="7"/>
      <c r="D12" s="20"/>
      <c r="E12" s="79"/>
      <c r="F12" s="19"/>
      <c r="G12" s="81"/>
      <c r="H12" s="19"/>
      <c r="I12" s="81"/>
      <c r="J12" s="80"/>
      <c r="K12" s="30"/>
      <c r="L12" s="29"/>
    </row>
    <row r="13" spans="1:12" ht="14.25" customHeight="1" x14ac:dyDescent="0.2">
      <c r="A13" s="73">
        <v>3</v>
      </c>
      <c r="B13" s="66" t="s">
        <v>35</v>
      </c>
      <c r="C13" s="7"/>
      <c r="D13" s="20"/>
      <c r="E13" s="79"/>
      <c r="F13" s="19"/>
      <c r="G13" s="81"/>
      <c r="H13" s="19"/>
      <c r="I13" s="81"/>
      <c r="J13" s="80"/>
      <c r="K13" s="30"/>
      <c r="L13" s="29"/>
    </row>
    <row r="14" spans="1:12" ht="14.25" customHeight="1" x14ac:dyDescent="0.2">
      <c r="A14" s="73">
        <v>4</v>
      </c>
      <c r="B14" s="67" t="s">
        <v>47</v>
      </c>
      <c r="C14" s="21"/>
      <c r="D14" s="20"/>
      <c r="E14" s="79" t="s">
        <v>84</v>
      </c>
      <c r="F14" s="19">
        <v>2504</v>
      </c>
      <c r="G14" s="81">
        <v>932</v>
      </c>
      <c r="H14" s="19">
        <v>2456</v>
      </c>
      <c r="I14" s="81">
        <v>1000</v>
      </c>
      <c r="J14" s="80">
        <v>972.8</v>
      </c>
      <c r="K14" s="30">
        <v>1</v>
      </c>
      <c r="L14" s="29">
        <v>25</v>
      </c>
    </row>
    <row r="15" spans="1:12" ht="14.25" customHeight="1" x14ac:dyDescent="0.2">
      <c r="A15" s="73">
        <v>5</v>
      </c>
      <c r="B15" s="67" t="s">
        <v>55</v>
      </c>
      <c r="C15" s="7"/>
      <c r="D15" s="20"/>
      <c r="E15" s="79" t="s">
        <v>85</v>
      </c>
      <c r="F15" s="19">
        <v>1598</v>
      </c>
      <c r="G15" s="81">
        <v>594.70000000000005</v>
      </c>
      <c r="H15" s="19">
        <v>1225</v>
      </c>
      <c r="I15" s="81">
        <v>498.6</v>
      </c>
      <c r="J15" s="80">
        <v>537.04000000000008</v>
      </c>
      <c r="K15" s="30">
        <v>4</v>
      </c>
      <c r="L15" s="29">
        <v>19</v>
      </c>
    </row>
    <row r="16" spans="1:12" ht="15.6" customHeight="1" x14ac:dyDescent="0.2">
      <c r="A16" s="73">
        <v>6</v>
      </c>
      <c r="B16" s="67" t="s">
        <v>45</v>
      </c>
      <c r="C16" s="7"/>
      <c r="D16" s="20"/>
      <c r="E16" s="79" t="s">
        <v>86</v>
      </c>
      <c r="F16" s="19">
        <v>2686</v>
      </c>
      <c r="G16" s="81">
        <v>1000</v>
      </c>
      <c r="H16" s="19">
        <v>2075</v>
      </c>
      <c r="I16" s="81">
        <v>844</v>
      </c>
      <c r="J16" s="80">
        <v>906.4</v>
      </c>
      <c r="K16" s="30">
        <v>2</v>
      </c>
      <c r="L16" s="29">
        <v>23</v>
      </c>
    </row>
    <row r="17" spans="1:12" ht="14.25" customHeight="1" x14ac:dyDescent="0.2">
      <c r="A17" s="73">
        <v>7</v>
      </c>
      <c r="B17" s="67" t="s">
        <v>58</v>
      </c>
      <c r="C17" s="7"/>
      <c r="D17" s="20"/>
      <c r="E17" s="79"/>
      <c r="F17" s="19"/>
      <c r="G17" s="81"/>
      <c r="H17" s="19"/>
      <c r="I17" s="81"/>
      <c r="J17" s="80"/>
      <c r="K17" s="30"/>
      <c r="L17" s="29"/>
    </row>
    <row r="18" spans="1:12" ht="14.25" customHeight="1" x14ac:dyDescent="0.2">
      <c r="A18" s="74">
        <v>8</v>
      </c>
      <c r="B18" s="1" t="s">
        <v>77</v>
      </c>
      <c r="C18" s="7"/>
      <c r="D18" s="20"/>
      <c r="E18" s="79" t="s">
        <v>87</v>
      </c>
      <c r="F18" s="19">
        <v>1356</v>
      </c>
      <c r="G18" s="81">
        <v>504.8</v>
      </c>
      <c r="H18" s="19">
        <v>1331</v>
      </c>
      <c r="I18" s="81">
        <v>542.04</v>
      </c>
      <c r="J18" s="80">
        <v>527.14400000000001</v>
      </c>
      <c r="K18" s="30">
        <v>5</v>
      </c>
      <c r="L18" s="29">
        <v>18</v>
      </c>
    </row>
    <row r="19" spans="1:12" ht="14.25" customHeight="1" x14ac:dyDescent="0.2">
      <c r="A19" s="73">
        <v>9</v>
      </c>
      <c r="C19" s="7"/>
      <c r="D19" s="20"/>
      <c r="E19" s="79"/>
      <c r="F19" s="19"/>
      <c r="G19" s="81"/>
      <c r="H19" s="81"/>
      <c r="I19" s="81"/>
      <c r="J19" s="80"/>
      <c r="K19" s="30"/>
      <c r="L19" s="29"/>
    </row>
    <row r="20" spans="1:12" ht="14.25" customHeight="1" x14ac:dyDescent="0.2">
      <c r="A20" s="73">
        <v>10</v>
      </c>
      <c r="B20" s="67"/>
      <c r="C20" s="7"/>
      <c r="D20" s="20"/>
      <c r="E20" s="79"/>
      <c r="F20" s="19"/>
      <c r="G20" s="81"/>
      <c r="H20" s="81"/>
      <c r="I20" s="81"/>
      <c r="J20" s="80"/>
      <c r="K20" s="30"/>
      <c r="L20" s="29"/>
    </row>
    <row r="21" spans="1:12" ht="14.25" customHeight="1" x14ac:dyDescent="0.2">
      <c r="A21" s="22"/>
      <c r="B21" s="21"/>
      <c r="C21" s="7"/>
      <c r="D21" s="20"/>
      <c r="E21" s="79"/>
      <c r="F21" s="19"/>
      <c r="G21" s="19"/>
      <c r="H21" s="19"/>
      <c r="I21" s="19"/>
      <c r="J21" s="31"/>
      <c r="K21" s="30"/>
      <c r="L21" s="29"/>
    </row>
    <row r="22" spans="1:12" ht="14.25" customHeight="1" x14ac:dyDescent="0.2">
      <c r="A22" s="126" t="s">
        <v>50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24"/>
    </row>
    <row r="23" spans="1:12" ht="15.75" hidden="1" x14ac:dyDescent="0.25">
      <c r="A23" s="13"/>
      <c r="B23" s="7" t="s">
        <v>12</v>
      </c>
      <c r="C23" s="11"/>
      <c r="D23" s="7"/>
      <c r="E23" s="4">
        <v>0</v>
      </c>
      <c r="F23" s="4"/>
      <c r="G23" s="4"/>
      <c r="H23" s="4"/>
      <c r="I23" s="4"/>
      <c r="J23" s="36" t="e">
        <f>MIN(#REF!,#REF!,#REF!,#REF!,#REF!,#REF!,#REF!)</f>
        <v>#REF!</v>
      </c>
      <c r="K23" s="35" t="e">
        <f>#REF!+#REF!+#REF!+#REF!+#REF!+#REF!+#REF!-J23</f>
        <v>#REF!</v>
      </c>
      <c r="L23" s="2" t="e">
        <f>#REF!+#REF!+#REF!+#REF!+#REF!+#REF!+#REF!-K23</f>
        <v>#REF!</v>
      </c>
    </row>
    <row r="24" spans="1:12" ht="15.75" hidden="1" x14ac:dyDescent="0.25">
      <c r="A24" s="13"/>
      <c r="B24" s="7" t="s">
        <v>11</v>
      </c>
      <c r="C24" s="11"/>
      <c r="D24" s="7"/>
      <c r="E24" s="4">
        <v>0</v>
      </c>
      <c r="F24" s="19">
        <v>223</v>
      </c>
      <c r="G24" s="19">
        <f>F24/MAX(F$24:F$26)*1000</f>
        <v>758.50340136054422</v>
      </c>
      <c r="H24" s="19">
        <v>241</v>
      </c>
      <c r="I24" s="19">
        <f t="shared" ref="I24:I26" si="0">H24/MAX(H$24:H$26)*1000</f>
        <v>825.34246575342468</v>
      </c>
      <c r="J24" s="36" t="e">
        <f>MIN(#REF!,#REF!,#REF!,#REF!,#REF!,#REF!,#REF!)</f>
        <v>#REF!</v>
      </c>
      <c r="K24" s="35" t="e">
        <f>#REF!+#REF!+#REF!+#REF!+#REF!+#REF!+#REF!-J24</f>
        <v>#REF!</v>
      </c>
      <c r="L24" s="2" t="e">
        <f>#REF!+#REF!+#REF!+#REF!+#REF!+#REF!+#REF!-K24</f>
        <v>#REF!</v>
      </c>
    </row>
    <row r="25" spans="1:12" ht="15.75" hidden="1" x14ac:dyDescent="0.25">
      <c r="A25" s="13"/>
      <c r="B25" s="7" t="s">
        <v>10</v>
      </c>
      <c r="C25" s="11"/>
      <c r="D25" s="7"/>
      <c r="E25" s="4">
        <v>0</v>
      </c>
      <c r="F25" s="19">
        <v>294</v>
      </c>
      <c r="G25" s="19">
        <f t="shared" ref="G25:G26" si="1">F25/MAX(F$24:F$26)*1000</f>
        <v>1000</v>
      </c>
      <c r="H25" s="19">
        <v>292</v>
      </c>
      <c r="I25" s="19">
        <f t="shared" si="0"/>
        <v>1000</v>
      </c>
      <c r="J25" s="36" t="e">
        <f>MIN(#REF!,#REF!,#REF!,#REF!,#REF!,#REF!,#REF!)</f>
        <v>#REF!</v>
      </c>
      <c r="K25" s="35" t="e">
        <f>#REF!+#REF!+#REF!+#REF!+#REF!+#REF!+#REF!-J25</f>
        <v>#REF!</v>
      </c>
      <c r="L25" s="2" t="e">
        <f>#REF!+#REF!+#REF!+#REF!+#REF!+#REF!+#REF!-K25</f>
        <v>#REF!</v>
      </c>
    </row>
    <row r="26" spans="1:12" ht="17.25" hidden="1" customHeight="1" x14ac:dyDescent="0.25">
      <c r="A26" s="10"/>
      <c r="B26" s="7" t="s">
        <v>9</v>
      </c>
      <c r="C26" s="7"/>
      <c r="D26" s="7"/>
      <c r="E26" s="4">
        <v>0</v>
      </c>
      <c r="F26" s="19">
        <v>71</v>
      </c>
      <c r="G26" s="19">
        <f t="shared" si="1"/>
        <v>241.49659863945578</v>
      </c>
      <c r="H26" s="19">
        <v>82</v>
      </c>
      <c r="I26" s="19">
        <f t="shared" si="0"/>
        <v>280.82191780821921</v>
      </c>
      <c r="J26" s="36" t="e">
        <f>MIN(#REF!,#REF!,#REF!,#REF!,#REF!,#REF!,#REF!)</f>
        <v>#REF!</v>
      </c>
      <c r="K26" s="35" t="e">
        <f>#REF!+#REF!+#REF!+#REF!+#REF!+#REF!+#REF!-J26</f>
        <v>#REF!</v>
      </c>
      <c r="L26" s="2" t="e">
        <f>#REF!+#REF!+#REF!+#REF!+#REF!+#REF!+#REF!-K26</f>
        <v>#REF!</v>
      </c>
    </row>
    <row r="27" spans="1:12" ht="17.25" hidden="1" customHeight="1" x14ac:dyDescent="0.25">
      <c r="A27" s="10"/>
      <c r="B27" s="7" t="s">
        <v>8</v>
      </c>
      <c r="C27" s="7"/>
      <c r="D27" s="7"/>
      <c r="E27" s="4">
        <v>0</v>
      </c>
      <c r="F27" s="41"/>
      <c r="G27" s="41"/>
      <c r="H27" s="42"/>
      <c r="I27" s="42"/>
      <c r="J27" s="36"/>
      <c r="K27" s="35"/>
      <c r="L27" s="2"/>
    </row>
    <row r="28" spans="1:12" ht="17.25" hidden="1" customHeight="1" x14ac:dyDescent="0.25">
      <c r="A28" s="10"/>
      <c r="B28" s="7" t="s">
        <v>7</v>
      </c>
      <c r="C28" s="7"/>
      <c r="D28" s="7"/>
      <c r="E28" s="4">
        <v>0</v>
      </c>
      <c r="F28" s="41"/>
      <c r="G28" s="41"/>
      <c r="H28" s="42"/>
      <c r="I28" s="42"/>
      <c r="J28" s="36"/>
      <c r="K28" s="35"/>
      <c r="L28" s="2"/>
    </row>
    <row r="29" spans="1:12" ht="14.25" hidden="1" customHeight="1" x14ac:dyDescent="0.25">
      <c r="A29" s="10"/>
      <c r="B29" s="7" t="s">
        <v>6</v>
      </c>
      <c r="C29" s="11"/>
      <c r="D29" s="7"/>
      <c r="E29" s="4">
        <v>0</v>
      </c>
      <c r="F29" s="41"/>
      <c r="G29" s="41"/>
      <c r="H29" s="42"/>
      <c r="I29" s="42"/>
      <c r="J29" s="36" t="e">
        <f>MIN(#REF!,#REF!,#REF!,#REF!,#REF!,#REF!,#REF!)</f>
        <v>#REF!</v>
      </c>
      <c r="K29" s="35" t="e">
        <f>#REF!+#REF!+#REF!+#REF!+#REF!+#REF!+#REF!-J29</f>
        <v>#REF!</v>
      </c>
      <c r="L29" s="2" t="e">
        <f>#REF!+#REF!+#REF!+#REF!+#REF!+#REF!+#REF!-K29</f>
        <v>#REF!</v>
      </c>
    </row>
    <row r="30" spans="1:12" ht="14.25" hidden="1" customHeight="1" x14ac:dyDescent="0.25">
      <c r="A30" s="10"/>
      <c r="B30" s="7" t="s">
        <v>5</v>
      </c>
      <c r="C30" s="11"/>
      <c r="D30" s="7"/>
      <c r="E30" s="4">
        <v>0</v>
      </c>
      <c r="F30" s="41"/>
      <c r="G30" s="41"/>
      <c r="H30" s="42"/>
      <c r="I30" s="42"/>
      <c r="J30" s="36" t="e">
        <f>MIN(#REF!,#REF!,#REF!,#REF!,#REF!,#REF!,#REF!)</f>
        <v>#REF!</v>
      </c>
      <c r="K30" s="35" t="e">
        <f>#REF!+#REF!+#REF!+#REF!+#REF!+#REF!+#REF!-J30</f>
        <v>#REF!</v>
      </c>
      <c r="L30" s="2" t="e">
        <f>#REF!+#REF!+#REF!+#REF!+#REF!+#REF!+#REF!-K30</f>
        <v>#REF!</v>
      </c>
    </row>
    <row r="31" spans="1:12" ht="15.75" hidden="1" x14ac:dyDescent="0.25">
      <c r="A31" s="10"/>
      <c r="B31" s="7" t="s">
        <v>4</v>
      </c>
      <c r="C31" s="11"/>
      <c r="D31" s="7"/>
      <c r="E31" s="4">
        <v>0</v>
      </c>
      <c r="F31" s="41"/>
      <c r="G31" s="41"/>
      <c r="H31" s="42"/>
      <c r="I31" s="42"/>
      <c r="J31" s="36" t="e">
        <f>MIN(#REF!,#REF!,#REF!,#REF!,#REF!,#REF!,#REF!)</f>
        <v>#REF!</v>
      </c>
      <c r="K31" s="35" t="e">
        <f>#REF!+#REF!+#REF!+#REF!+#REF!+#REF!+#REF!-J31</f>
        <v>#REF!</v>
      </c>
      <c r="L31" s="2" t="e">
        <f>#REF!+#REF!+#REF!+#REF!+#REF!+#REF!+#REF!-K31</f>
        <v>#REF!</v>
      </c>
    </row>
    <row r="32" spans="1:12" ht="14.25" hidden="1" customHeight="1" x14ac:dyDescent="0.25">
      <c r="A32" s="10"/>
      <c r="B32" s="7" t="s">
        <v>3</v>
      </c>
      <c r="C32" s="11"/>
      <c r="D32" s="7"/>
      <c r="E32" s="4">
        <v>0</v>
      </c>
      <c r="F32" s="41"/>
      <c r="G32" s="41"/>
      <c r="H32" s="42"/>
      <c r="I32" s="42"/>
      <c r="J32" s="36" t="e">
        <f>MIN(#REF!,#REF!,#REF!,#REF!,#REF!,#REF!,#REF!)</f>
        <v>#REF!</v>
      </c>
      <c r="K32" s="35" t="e">
        <f>#REF!+#REF!+#REF!+#REF!+#REF!+#REF!+#REF!-J32</f>
        <v>#REF!</v>
      </c>
      <c r="L32" s="2" t="e">
        <f>#REF!+#REF!+#REF!+#REF!+#REF!+#REF!+#REF!-K32</f>
        <v>#REF!</v>
      </c>
    </row>
    <row r="33" spans="1:12" ht="14.25" hidden="1" customHeight="1" x14ac:dyDescent="0.25">
      <c r="A33" s="10"/>
      <c r="B33" s="7" t="s">
        <v>2</v>
      </c>
      <c r="C33" s="11"/>
      <c r="D33" s="7"/>
      <c r="E33" s="4">
        <v>0</v>
      </c>
      <c r="F33" s="41"/>
      <c r="G33" s="41"/>
      <c r="H33" s="42"/>
      <c r="I33" s="42"/>
      <c r="J33" s="36" t="e">
        <f>MIN(#REF!,#REF!,#REF!,#REF!,#REF!,#REF!,#REF!)</f>
        <v>#REF!</v>
      </c>
      <c r="K33" s="35" t="e">
        <f>#REF!+#REF!+#REF!+#REF!+#REF!+#REF!+#REF!-J33</f>
        <v>#REF!</v>
      </c>
      <c r="L33" s="2" t="e">
        <f>#REF!+#REF!+#REF!+#REF!+#REF!+#REF!+#REF!-K33</f>
        <v>#REF!</v>
      </c>
    </row>
    <row r="34" spans="1:12" ht="15.75" hidden="1" x14ac:dyDescent="0.25">
      <c r="A34" s="10"/>
      <c r="B34" s="7" t="s">
        <v>1</v>
      </c>
      <c r="C34" s="11"/>
      <c r="D34" s="7"/>
      <c r="E34" s="4">
        <v>0</v>
      </c>
      <c r="F34" s="41"/>
      <c r="G34" s="41"/>
      <c r="H34" s="42"/>
      <c r="I34" s="42"/>
      <c r="J34" s="36" t="e">
        <f>MIN(#REF!,#REF!,#REF!,#REF!,#REF!,#REF!,#REF!)</f>
        <v>#REF!</v>
      </c>
      <c r="K34" s="35" t="e">
        <f>#REF!+#REF!+#REF!+#REF!+#REF!+#REF!+#REF!-J34</f>
        <v>#REF!</v>
      </c>
      <c r="L34" s="2" t="e">
        <f>#REF!+#REF!+#REF!+#REF!+#REF!+#REF!+#REF!-K34</f>
        <v>#REF!</v>
      </c>
    </row>
    <row r="35" spans="1:12" ht="15.75" hidden="1" x14ac:dyDescent="0.25">
      <c r="A35" s="10"/>
      <c r="B35" s="7" t="s">
        <v>0</v>
      </c>
      <c r="C35" s="11"/>
      <c r="D35" s="7"/>
      <c r="E35" s="4">
        <v>0</v>
      </c>
      <c r="F35" s="41"/>
      <c r="G35" s="41"/>
      <c r="H35" s="42"/>
      <c r="I35" s="42"/>
      <c r="J35" s="36" t="e">
        <f>MIN(#REF!,#REF!,#REF!,#REF!,#REF!,#REF!,#REF!)</f>
        <v>#REF!</v>
      </c>
      <c r="K35" s="35" t="e">
        <f>#REF!+#REF!+#REF!+#REF!+#REF!+#REF!+#REF!-J35</f>
        <v>#REF!</v>
      </c>
      <c r="L35" s="2" t="e">
        <f>#REF!+#REF!+#REF!+#REF!+#REF!+#REF!+#REF!-K35</f>
        <v>#REF!</v>
      </c>
    </row>
    <row r="36" spans="1:12" ht="21" x14ac:dyDescent="0.2">
      <c r="A36" s="75">
        <v>11</v>
      </c>
      <c r="B36" s="67" t="s">
        <v>48</v>
      </c>
      <c r="C36" s="7"/>
      <c r="D36" s="23"/>
      <c r="E36" s="79" t="s">
        <v>88</v>
      </c>
      <c r="F36" s="19">
        <v>3412</v>
      </c>
      <c r="G36" s="81">
        <v>1000</v>
      </c>
      <c r="H36" s="19">
        <v>3208</v>
      </c>
      <c r="I36" s="81">
        <v>1000</v>
      </c>
      <c r="J36" s="80">
        <v>1000</v>
      </c>
      <c r="K36" s="30">
        <v>1</v>
      </c>
      <c r="L36" s="29">
        <v>25</v>
      </c>
    </row>
    <row r="37" spans="1:12" ht="21" x14ac:dyDescent="0.2">
      <c r="A37" s="75">
        <v>12</v>
      </c>
      <c r="B37" s="67" t="s">
        <v>43</v>
      </c>
      <c r="C37" s="7"/>
      <c r="D37" s="23"/>
      <c r="E37" s="79" t="s">
        <v>89</v>
      </c>
      <c r="F37" s="19">
        <v>3197</v>
      </c>
      <c r="G37" s="81">
        <v>936.5</v>
      </c>
      <c r="H37" s="19">
        <v>2907</v>
      </c>
      <c r="I37" s="81">
        <v>906.17</v>
      </c>
      <c r="J37" s="80">
        <v>918.30200000000002</v>
      </c>
      <c r="K37" s="30">
        <v>4</v>
      </c>
      <c r="L37" s="29">
        <v>19</v>
      </c>
    </row>
    <row r="38" spans="1:12" ht="21" x14ac:dyDescent="0.2">
      <c r="A38" s="75">
        <v>13</v>
      </c>
      <c r="B38" s="67" t="s">
        <v>37</v>
      </c>
      <c r="C38" s="7"/>
      <c r="D38" s="23"/>
      <c r="E38" s="79" t="s">
        <v>90</v>
      </c>
      <c r="F38" s="19">
        <v>3395</v>
      </c>
      <c r="G38" s="81">
        <v>995</v>
      </c>
      <c r="H38" s="19">
        <v>3208</v>
      </c>
      <c r="I38" s="81">
        <v>1000</v>
      </c>
      <c r="J38" s="80">
        <v>998</v>
      </c>
      <c r="K38" s="30">
        <v>2</v>
      </c>
      <c r="L38" s="29">
        <v>23</v>
      </c>
    </row>
    <row r="39" spans="1:12" ht="14.25" customHeight="1" x14ac:dyDescent="0.2">
      <c r="A39" s="76">
        <v>14</v>
      </c>
      <c r="B39" s="67" t="s">
        <v>38</v>
      </c>
      <c r="C39" s="7"/>
      <c r="D39" s="20"/>
      <c r="E39" s="79" t="s">
        <v>91</v>
      </c>
      <c r="F39" s="19">
        <v>3392</v>
      </c>
      <c r="G39" s="81">
        <v>994.1</v>
      </c>
      <c r="H39" s="19">
        <v>3002</v>
      </c>
      <c r="I39" s="81">
        <v>935.6</v>
      </c>
      <c r="J39" s="80">
        <v>959</v>
      </c>
      <c r="K39" s="30">
        <v>3</v>
      </c>
      <c r="L39" s="29">
        <v>20</v>
      </c>
    </row>
    <row r="40" spans="1:12" ht="14.25" customHeight="1" x14ac:dyDescent="0.2">
      <c r="A40" s="76">
        <v>15</v>
      </c>
      <c r="B40" s="1" t="s">
        <v>56</v>
      </c>
      <c r="C40" s="7"/>
      <c r="D40" s="20"/>
      <c r="E40" s="79" t="s">
        <v>92</v>
      </c>
      <c r="F40" s="19">
        <v>2869</v>
      </c>
      <c r="G40" s="81">
        <v>840.7</v>
      </c>
      <c r="H40" s="19">
        <v>2913</v>
      </c>
      <c r="I40" s="81">
        <v>907.88</v>
      </c>
      <c r="J40" s="80">
        <v>881.00800000000004</v>
      </c>
      <c r="K40" s="30">
        <v>5</v>
      </c>
      <c r="L40" s="29">
        <v>18</v>
      </c>
    </row>
    <row r="41" spans="1:12" ht="14.25" customHeight="1" x14ac:dyDescent="0.2">
      <c r="A41" s="76">
        <v>16</v>
      </c>
      <c r="B41" s="1" t="s">
        <v>57</v>
      </c>
      <c r="C41" s="7"/>
      <c r="D41" s="20"/>
      <c r="E41" s="79"/>
      <c r="F41" s="19"/>
      <c r="G41" s="81"/>
      <c r="H41" s="19"/>
      <c r="I41" s="81"/>
      <c r="J41" s="80"/>
      <c r="K41" s="30"/>
      <c r="L41" s="29"/>
    </row>
    <row r="42" spans="1:12" ht="14.25" customHeight="1" x14ac:dyDescent="0.2">
      <c r="A42" s="75">
        <v>17</v>
      </c>
      <c r="B42" s="104" t="s">
        <v>78</v>
      </c>
      <c r="C42" s="7"/>
      <c r="D42" s="20"/>
      <c r="E42" s="79" t="s">
        <v>93</v>
      </c>
      <c r="F42" s="19">
        <v>1850</v>
      </c>
      <c r="G42" s="81">
        <v>542.20000000000005</v>
      </c>
      <c r="H42" s="19">
        <v>887</v>
      </c>
      <c r="I42" s="81">
        <v>276.49</v>
      </c>
      <c r="J42" s="80">
        <v>382.774</v>
      </c>
      <c r="K42" s="30">
        <v>6</v>
      </c>
      <c r="L42" s="29">
        <v>17</v>
      </c>
    </row>
    <row r="43" spans="1:12" ht="14.25" customHeight="1" x14ac:dyDescent="0.2">
      <c r="A43" s="75">
        <v>18</v>
      </c>
      <c r="C43" s="7"/>
      <c r="D43" s="20"/>
      <c r="E43" s="79"/>
      <c r="F43" s="19"/>
      <c r="G43" s="81"/>
      <c r="H43" s="81"/>
      <c r="I43" s="81"/>
      <c r="J43" s="80"/>
      <c r="K43" s="30"/>
      <c r="L43" s="29"/>
    </row>
    <row r="44" spans="1:12" ht="14.25" customHeight="1" x14ac:dyDescent="0.2">
      <c r="A44" s="126" t="s">
        <v>51</v>
      </c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24"/>
    </row>
    <row r="45" spans="1:12" ht="15.75" hidden="1" x14ac:dyDescent="0.25">
      <c r="A45" s="13"/>
      <c r="B45" s="7" t="s">
        <v>12</v>
      </c>
      <c r="C45" s="11"/>
      <c r="D45" s="7"/>
      <c r="E45" s="4" t="e">
        <v>#REF!</v>
      </c>
      <c r="F45" s="41"/>
      <c r="G45" s="41"/>
      <c r="H45" s="42"/>
      <c r="I45" s="42"/>
      <c r="J45" s="36" t="e">
        <f>MIN(#REF!,#REF!,#REF!,#REF!,#REF!,#REF!,#REF!)</f>
        <v>#REF!</v>
      </c>
      <c r="K45" s="35" t="e">
        <f>#REF!+#REF!+#REF!+#REF!+#REF!+#REF!+#REF!-J45</f>
        <v>#REF!</v>
      </c>
      <c r="L45" s="2" t="e">
        <f>#REF!+#REF!+#REF!+#REF!+#REF!+#REF!+#REF!-K45</f>
        <v>#REF!</v>
      </c>
    </row>
    <row r="46" spans="1:12" ht="15.75" hidden="1" x14ac:dyDescent="0.25">
      <c r="A46" s="13"/>
      <c r="B46" s="7" t="s">
        <v>11</v>
      </c>
      <c r="C46" s="11"/>
      <c r="D46" s="7"/>
      <c r="E46" s="4" t="e">
        <v>#REF!</v>
      </c>
      <c r="F46" s="41"/>
      <c r="G46" s="41"/>
      <c r="H46" s="42"/>
      <c r="I46" s="42"/>
      <c r="J46" s="36" t="e">
        <f>MIN(#REF!,#REF!,#REF!,#REF!,#REF!,#REF!,#REF!)</f>
        <v>#REF!</v>
      </c>
      <c r="K46" s="35" t="e">
        <f>#REF!+#REF!+#REF!+#REF!+#REF!+#REF!+#REF!-J46</f>
        <v>#REF!</v>
      </c>
      <c r="L46" s="2" t="e">
        <f>#REF!+#REF!+#REF!+#REF!+#REF!+#REF!+#REF!-K46</f>
        <v>#REF!</v>
      </c>
    </row>
    <row r="47" spans="1:12" ht="15.75" hidden="1" x14ac:dyDescent="0.25">
      <c r="A47" s="13"/>
      <c r="B47" s="7" t="s">
        <v>10</v>
      </c>
      <c r="C47" s="11"/>
      <c r="D47" s="7"/>
      <c r="E47" s="4" t="e">
        <v>#REF!</v>
      </c>
      <c r="F47" s="41"/>
      <c r="G47" s="41"/>
      <c r="H47" s="42"/>
      <c r="I47" s="42"/>
      <c r="J47" s="36" t="e">
        <f>MIN(#REF!,#REF!,#REF!,#REF!,#REF!,#REF!,#REF!)</f>
        <v>#REF!</v>
      </c>
      <c r="K47" s="35" t="e">
        <f>#REF!+#REF!+#REF!+#REF!+#REF!+#REF!+#REF!-J47</f>
        <v>#REF!</v>
      </c>
      <c r="L47" s="2" t="e">
        <f>#REF!+#REF!+#REF!+#REF!+#REF!+#REF!+#REF!-K47</f>
        <v>#REF!</v>
      </c>
    </row>
    <row r="48" spans="1:12" ht="17.25" hidden="1" customHeight="1" x14ac:dyDescent="0.25">
      <c r="A48" s="10"/>
      <c r="B48" s="7" t="s">
        <v>9</v>
      </c>
      <c r="C48" s="7"/>
      <c r="D48" s="7"/>
      <c r="E48" s="4" t="e">
        <v>#REF!</v>
      </c>
      <c r="F48" s="41"/>
      <c r="G48" s="41"/>
      <c r="H48" s="42"/>
      <c r="I48" s="42"/>
      <c r="J48" s="36" t="e">
        <f>MIN(#REF!,#REF!,#REF!,#REF!,#REF!,#REF!,#REF!)</f>
        <v>#REF!</v>
      </c>
      <c r="K48" s="35" t="e">
        <f>#REF!+#REF!+#REF!+#REF!+#REF!+#REF!+#REF!-J48</f>
        <v>#REF!</v>
      </c>
      <c r="L48" s="2" t="e">
        <f>#REF!+#REF!+#REF!+#REF!+#REF!+#REF!+#REF!-K48</f>
        <v>#REF!</v>
      </c>
    </row>
    <row r="49" spans="1:12" ht="17.25" hidden="1" customHeight="1" x14ac:dyDescent="0.25">
      <c r="A49" s="10"/>
      <c r="B49" s="7" t="s">
        <v>8</v>
      </c>
      <c r="C49" s="7"/>
      <c r="D49" s="7"/>
      <c r="E49" s="4" t="e">
        <v>#REF!</v>
      </c>
      <c r="F49" s="41"/>
      <c r="G49" s="41"/>
      <c r="H49" s="42"/>
      <c r="I49" s="42"/>
      <c r="J49" s="36"/>
      <c r="K49" s="35"/>
      <c r="L49" s="2"/>
    </row>
    <row r="50" spans="1:12" ht="17.25" hidden="1" customHeight="1" x14ac:dyDescent="0.25">
      <c r="A50" s="10"/>
      <c r="B50" s="7" t="s">
        <v>7</v>
      </c>
      <c r="C50" s="7"/>
      <c r="D50" s="7"/>
      <c r="E50" s="4" t="e">
        <v>#REF!</v>
      </c>
      <c r="F50" s="41"/>
      <c r="G50" s="41"/>
      <c r="H50" s="42"/>
      <c r="I50" s="42"/>
      <c r="J50" s="36"/>
      <c r="K50" s="35"/>
      <c r="L50" s="2"/>
    </row>
    <row r="51" spans="1:12" ht="14.25" hidden="1" customHeight="1" x14ac:dyDescent="0.25">
      <c r="A51" s="10"/>
      <c r="B51" s="7" t="s">
        <v>6</v>
      </c>
      <c r="C51" s="11"/>
      <c r="D51" s="7"/>
      <c r="E51" s="4" t="e">
        <v>#REF!</v>
      </c>
      <c r="F51" s="41"/>
      <c r="G51" s="41"/>
      <c r="H51" s="42"/>
      <c r="I51" s="42"/>
      <c r="J51" s="36" t="e">
        <f>MIN(#REF!,#REF!,#REF!,#REF!,#REF!,#REF!,#REF!)</f>
        <v>#REF!</v>
      </c>
      <c r="K51" s="35" t="e">
        <f>#REF!+#REF!+#REF!+#REF!+#REF!+#REF!+#REF!-J51</f>
        <v>#REF!</v>
      </c>
      <c r="L51" s="2" t="e">
        <f>#REF!+#REF!+#REF!+#REF!+#REF!+#REF!+#REF!-K51</f>
        <v>#REF!</v>
      </c>
    </row>
    <row r="52" spans="1:12" ht="14.25" hidden="1" customHeight="1" x14ac:dyDescent="0.25">
      <c r="A52" s="10"/>
      <c r="B52" s="7" t="s">
        <v>5</v>
      </c>
      <c r="C52" s="11"/>
      <c r="D52" s="7"/>
      <c r="E52" s="4" t="e">
        <v>#REF!</v>
      </c>
      <c r="F52" s="41"/>
      <c r="G52" s="41"/>
      <c r="H52" s="42"/>
      <c r="I52" s="42"/>
      <c r="J52" s="36" t="e">
        <f>MIN(#REF!,#REF!,#REF!,#REF!,#REF!,#REF!,#REF!)</f>
        <v>#REF!</v>
      </c>
      <c r="K52" s="35" t="e">
        <f>#REF!+#REF!+#REF!+#REF!+#REF!+#REF!+#REF!-J52</f>
        <v>#REF!</v>
      </c>
      <c r="L52" s="2" t="e">
        <f>#REF!+#REF!+#REF!+#REF!+#REF!+#REF!+#REF!-K52</f>
        <v>#REF!</v>
      </c>
    </row>
    <row r="53" spans="1:12" ht="15.75" hidden="1" x14ac:dyDescent="0.25">
      <c r="A53" s="10"/>
      <c r="B53" s="7" t="s">
        <v>4</v>
      </c>
      <c r="C53" s="11"/>
      <c r="D53" s="7"/>
      <c r="E53" s="4" t="e">
        <v>#REF!</v>
      </c>
      <c r="F53" s="41"/>
      <c r="G53" s="41"/>
      <c r="H53" s="42"/>
      <c r="I53" s="42"/>
      <c r="J53" s="36" t="e">
        <f>MIN(#REF!,#REF!,#REF!,#REF!,#REF!,#REF!,#REF!)</f>
        <v>#REF!</v>
      </c>
      <c r="K53" s="35" t="e">
        <f>#REF!+#REF!+#REF!+#REF!+#REF!+#REF!+#REF!-J53</f>
        <v>#REF!</v>
      </c>
      <c r="L53" s="2" t="e">
        <f>#REF!+#REF!+#REF!+#REF!+#REF!+#REF!+#REF!-K53</f>
        <v>#REF!</v>
      </c>
    </row>
    <row r="54" spans="1:12" ht="14.25" hidden="1" customHeight="1" x14ac:dyDescent="0.25">
      <c r="A54" s="10"/>
      <c r="B54" s="7" t="s">
        <v>3</v>
      </c>
      <c r="C54" s="11"/>
      <c r="D54" s="7"/>
      <c r="E54" s="4" t="e">
        <v>#REF!</v>
      </c>
      <c r="F54" s="41"/>
      <c r="G54" s="41"/>
      <c r="H54" s="42"/>
      <c r="I54" s="42"/>
      <c r="J54" s="36" t="e">
        <f>MIN(#REF!,#REF!,#REF!,#REF!,#REF!,#REF!,#REF!)</f>
        <v>#REF!</v>
      </c>
      <c r="K54" s="35" t="e">
        <f>#REF!+#REF!+#REF!+#REF!+#REF!+#REF!+#REF!-J54</f>
        <v>#REF!</v>
      </c>
      <c r="L54" s="2" t="e">
        <f>#REF!+#REF!+#REF!+#REF!+#REF!+#REF!+#REF!-K54</f>
        <v>#REF!</v>
      </c>
    </row>
    <row r="55" spans="1:12" ht="14.25" hidden="1" customHeight="1" x14ac:dyDescent="0.25">
      <c r="A55" s="10"/>
      <c r="B55" s="7" t="s">
        <v>2</v>
      </c>
      <c r="C55" s="11"/>
      <c r="D55" s="7"/>
      <c r="E55" s="4" t="e">
        <v>#REF!</v>
      </c>
      <c r="F55" s="41"/>
      <c r="G55" s="41"/>
      <c r="H55" s="42"/>
      <c r="I55" s="42"/>
      <c r="J55" s="36" t="e">
        <f>MIN(#REF!,#REF!,#REF!,#REF!,#REF!,#REF!,#REF!)</f>
        <v>#REF!</v>
      </c>
      <c r="K55" s="35" t="e">
        <f>#REF!+#REF!+#REF!+#REF!+#REF!+#REF!+#REF!-J55</f>
        <v>#REF!</v>
      </c>
      <c r="L55" s="2" t="e">
        <f>#REF!+#REF!+#REF!+#REF!+#REF!+#REF!+#REF!-K55</f>
        <v>#REF!</v>
      </c>
    </row>
    <row r="56" spans="1:12" ht="15.75" hidden="1" x14ac:dyDescent="0.25">
      <c r="A56" s="10"/>
      <c r="B56" s="7" t="s">
        <v>1</v>
      </c>
      <c r="C56" s="11"/>
      <c r="D56" s="7"/>
      <c r="E56" s="4" t="e">
        <v>#REF!</v>
      </c>
      <c r="F56" s="41"/>
      <c r="G56" s="41"/>
      <c r="H56" s="42"/>
      <c r="I56" s="42"/>
      <c r="J56" s="36" t="e">
        <f>MIN(#REF!,#REF!,#REF!,#REF!,#REF!,#REF!,#REF!)</f>
        <v>#REF!</v>
      </c>
      <c r="K56" s="35" t="e">
        <f>#REF!+#REF!+#REF!+#REF!+#REF!+#REF!+#REF!-J56</f>
        <v>#REF!</v>
      </c>
      <c r="L56" s="2" t="e">
        <f>#REF!+#REF!+#REF!+#REF!+#REF!+#REF!+#REF!-K56</f>
        <v>#REF!</v>
      </c>
    </row>
    <row r="57" spans="1:12" ht="15.75" hidden="1" x14ac:dyDescent="0.25">
      <c r="A57" s="10"/>
      <c r="B57" s="7" t="s">
        <v>0</v>
      </c>
      <c r="C57" s="11"/>
      <c r="D57" s="7"/>
      <c r="E57" s="4" t="e">
        <v>#REF!</v>
      </c>
      <c r="F57" s="41"/>
      <c r="G57" s="41"/>
      <c r="H57" s="42"/>
      <c r="I57" s="42"/>
      <c r="J57" s="36" t="e">
        <f>MIN(#REF!,#REF!,#REF!,#REF!,#REF!,#REF!,#REF!)</f>
        <v>#REF!</v>
      </c>
      <c r="K57" s="35" t="e">
        <f>#REF!+#REF!+#REF!+#REF!+#REF!+#REF!+#REF!-J57</f>
        <v>#REF!</v>
      </c>
      <c r="L57" s="2" t="e">
        <f>#REF!+#REF!+#REF!+#REF!+#REF!+#REF!+#REF!-K57</f>
        <v>#REF!</v>
      </c>
    </row>
    <row r="58" spans="1:12" ht="21" x14ac:dyDescent="0.2">
      <c r="A58" s="93">
        <v>19</v>
      </c>
      <c r="B58" s="67" t="s">
        <v>42</v>
      </c>
      <c r="C58" s="7"/>
      <c r="D58" s="20"/>
      <c r="E58" s="79"/>
      <c r="F58" s="19"/>
      <c r="G58" s="81"/>
      <c r="H58" s="81"/>
      <c r="I58" s="81"/>
      <c r="J58" s="80"/>
      <c r="K58" s="30"/>
      <c r="L58" s="29"/>
    </row>
    <row r="59" spans="1:12" ht="21" x14ac:dyDescent="0.2">
      <c r="A59" s="75">
        <v>21</v>
      </c>
      <c r="B59" s="66" t="s">
        <v>40</v>
      </c>
      <c r="C59" s="7"/>
      <c r="D59" s="20"/>
      <c r="E59" s="79" t="s">
        <v>94</v>
      </c>
      <c r="F59" s="19">
        <v>4689</v>
      </c>
      <c r="G59" s="81">
        <v>1000</v>
      </c>
      <c r="H59" s="19">
        <v>4231</v>
      </c>
      <c r="I59" s="81">
        <v>1000</v>
      </c>
      <c r="J59" s="80">
        <v>1000</v>
      </c>
      <c r="K59" s="30">
        <v>1</v>
      </c>
      <c r="L59" s="29">
        <v>25</v>
      </c>
    </row>
    <row r="60" spans="1:12" ht="21" x14ac:dyDescent="0.2">
      <c r="A60" s="75">
        <v>22</v>
      </c>
      <c r="B60" s="67" t="s">
        <v>36</v>
      </c>
      <c r="C60" s="7"/>
      <c r="D60" s="20"/>
      <c r="E60" s="79"/>
      <c r="F60" s="19"/>
      <c r="G60" s="81"/>
      <c r="H60" s="81"/>
      <c r="I60" s="81"/>
      <c r="J60" s="80"/>
      <c r="K60" s="30"/>
      <c r="L60" s="29"/>
    </row>
    <row r="61" spans="1:12" ht="14.25" customHeight="1" x14ac:dyDescent="0.2">
      <c r="A61" s="75">
        <v>23</v>
      </c>
      <c r="B61" s="67" t="s">
        <v>46</v>
      </c>
      <c r="C61" s="7"/>
      <c r="D61" s="20"/>
      <c r="E61" s="79"/>
      <c r="F61" s="19"/>
      <c r="G61" s="81"/>
      <c r="H61" s="81"/>
      <c r="I61" s="81"/>
      <c r="J61" s="80"/>
      <c r="K61" s="30"/>
      <c r="L61" s="29"/>
    </row>
    <row r="62" spans="1:12" ht="14.25" customHeight="1" x14ac:dyDescent="0.2">
      <c r="A62" s="75">
        <v>24</v>
      </c>
      <c r="B62" s="67" t="s">
        <v>39</v>
      </c>
      <c r="C62" s="59"/>
      <c r="D62" s="61"/>
      <c r="E62" s="79"/>
      <c r="F62" s="63"/>
      <c r="G62" s="82"/>
      <c r="H62" s="82"/>
      <c r="I62" s="82"/>
      <c r="J62" s="80"/>
      <c r="K62" s="64"/>
      <c r="L62" s="65"/>
    </row>
    <row r="63" spans="1:12" ht="14.25" customHeight="1" x14ac:dyDescent="0.2">
      <c r="A63" s="75"/>
      <c r="C63" s="59"/>
      <c r="D63" s="61"/>
      <c r="E63" s="79"/>
      <c r="F63" s="63"/>
      <c r="G63" s="82"/>
      <c r="H63" s="82"/>
      <c r="I63" s="82"/>
      <c r="J63" s="80"/>
      <c r="K63" s="64"/>
      <c r="L63" s="65"/>
    </row>
    <row r="64" spans="1:12" ht="20.45" customHeight="1" thickBot="1" x14ac:dyDescent="0.25">
      <c r="A64" s="94"/>
      <c r="B64" s="95"/>
      <c r="C64" s="43"/>
      <c r="D64" s="40"/>
      <c r="E64" s="97"/>
      <c r="F64" s="46"/>
      <c r="G64" s="83"/>
      <c r="H64" s="83"/>
      <c r="I64" s="83"/>
      <c r="J64" s="100"/>
      <c r="K64" s="28"/>
      <c r="L64" s="27"/>
    </row>
    <row r="65" ht="15.75" thickTop="1" x14ac:dyDescent="0.2"/>
  </sheetData>
  <mergeCells count="15">
    <mergeCell ref="A7:K7"/>
    <mergeCell ref="A10:K10"/>
    <mergeCell ref="A22:K22"/>
    <mergeCell ref="A44:K44"/>
    <mergeCell ref="A3:L4"/>
    <mergeCell ref="A5:A6"/>
    <mergeCell ref="B5:B6"/>
    <mergeCell ref="C5:C6"/>
    <mergeCell ref="D5:D6"/>
    <mergeCell ref="E5:E6"/>
    <mergeCell ref="F5:G5"/>
    <mergeCell ref="H5:I5"/>
    <mergeCell ref="J5:J6"/>
    <mergeCell ref="K5:K6"/>
    <mergeCell ref="L5:L6"/>
  </mergeCells>
  <pageMargins left="0.75" right="0.75" top="0.33" bottom="0.32" header="0" footer="0"/>
  <pageSetup paperSize="9" scale="7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65"/>
  <sheetViews>
    <sheetView zoomScale="90" zoomScaleNormal="90" workbookViewId="0">
      <selection activeCell="A8" sqref="A8:B8"/>
    </sheetView>
  </sheetViews>
  <sheetFormatPr baseColWidth="10" defaultRowHeight="15" x14ac:dyDescent="0.2"/>
  <cols>
    <col min="1" max="1" width="20.5703125" style="1" customWidth="1"/>
    <col min="2" max="2" width="27.140625" style="1" bestFit="1" customWidth="1"/>
    <col min="3" max="3" width="13.28515625" style="1" customWidth="1"/>
    <col min="4" max="4" width="25.28515625" style="1" bestFit="1" customWidth="1"/>
    <col min="5" max="5" width="11.7109375" style="1" bestFit="1" customWidth="1"/>
    <col min="6" max="6" width="13.5703125" style="18" bestFit="1" customWidth="1"/>
    <col min="7" max="7" width="9.140625" style="18" customWidth="1"/>
    <col min="8" max="8" width="13.5703125" style="17" bestFit="1" customWidth="1"/>
    <col min="9" max="9" width="10.42578125" style="17" customWidth="1"/>
    <col min="10" max="10" width="17" bestFit="1" customWidth="1"/>
    <col min="13" max="13" width="12" bestFit="1" customWidth="1"/>
  </cols>
  <sheetData>
    <row r="2" spans="1:12" ht="15.75" thickBot="1" x14ac:dyDescent="0.25">
      <c r="F2" s="1"/>
      <c r="G2" s="1"/>
      <c r="H2" s="1"/>
      <c r="I2" s="1"/>
    </row>
    <row r="3" spans="1:12" ht="13.5" thickTop="1" x14ac:dyDescent="0.2">
      <c r="A3" s="131" t="s">
        <v>80</v>
      </c>
      <c r="B3" s="132"/>
      <c r="C3" s="132"/>
      <c r="D3" s="132"/>
      <c r="E3" s="132"/>
      <c r="F3" s="132"/>
      <c r="G3" s="132"/>
      <c r="H3" s="132"/>
      <c r="I3" s="132"/>
      <c r="J3" s="133"/>
      <c r="K3" s="133"/>
      <c r="L3" s="134"/>
    </row>
    <row r="4" spans="1:12" ht="15.75" customHeight="1" x14ac:dyDescent="0.2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7"/>
    </row>
    <row r="5" spans="1:12" ht="75.75" customHeight="1" x14ac:dyDescent="0.2">
      <c r="A5" s="112" t="s">
        <v>21</v>
      </c>
      <c r="B5" s="114" t="s">
        <v>20</v>
      </c>
      <c r="C5" s="138" t="s">
        <v>29</v>
      </c>
      <c r="D5" s="114" t="s">
        <v>18</v>
      </c>
      <c r="E5" s="139" t="s">
        <v>28</v>
      </c>
      <c r="F5" s="141" t="s">
        <v>31</v>
      </c>
      <c r="G5" s="142"/>
      <c r="H5" s="141" t="s">
        <v>32</v>
      </c>
      <c r="I5" s="142"/>
      <c r="J5" s="128" t="s">
        <v>27</v>
      </c>
      <c r="K5" s="130" t="s">
        <v>26</v>
      </c>
      <c r="L5" s="117" t="s">
        <v>25</v>
      </c>
    </row>
    <row r="6" spans="1:12" ht="30" customHeight="1" x14ac:dyDescent="0.2">
      <c r="A6" s="113"/>
      <c r="B6" s="115"/>
      <c r="C6" s="115"/>
      <c r="D6" s="115"/>
      <c r="E6" s="140"/>
      <c r="F6" s="26" t="s">
        <v>24</v>
      </c>
      <c r="G6" s="26" t="s">
        <v>23</v>
      </c>
      <c r="H6" s="26" t="s">
        <v>24</v>
      </c>
      <c r="I6" s="26" t="s">
        <v>23</v>
      </c>
      <c r="J6" s="129"/>
      <c r="K6" s="130"/>
      <c r="L6" s="117"/>
    </row>
    <row r="7" spans="1:12" x14ac:dyDescent="0.2">
      <c r="A7" s="126" t="s">
        <v>22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24"/>
    </row>
    <row r="8" spans="1:12" ht="21" x14ac:dyDescent="0.2">
      <c r="A8" s="10" t="s">
        <v>22</v>
      </c>
      <c r="B8" s="21" t="s">
        <v>60</v>
      </c>
      <c r="C8" s="34"/>
      <c r="D8" s="20"/>
      <c r="E8" s="32" t="s">
        <v>95</v>
      </c>
      <c r="F8" s="44"/>
      <c r="G8" s="44"/>
      <c r="H8" s="44"/>
      <c r="I8" s="44"/>
      <c r="J8" s="38"/>
      <c r="K8" s="38"/>
      <c r="L8" s="37"/>
    </row>
    <row r="9" spans="1:12" x14ac:dyDescent="0.2">
      <c r="A9" s="10"/>
      <c r="C9" s="34"/>
      <c r="D9" s="33"/>
      <c r="E9" s="32"/>
      <c r="F9" s="45"/>
      <c r="G9" s="45"/>
      <c r="H9" s="45"/>
      <c r="I9" s="45"/>
      <c r="J9" s="38"/>
      <c r="K9" s="38"/>
      <c r="L9" s="37"/>
    </row>
    <row r="10" spans="1:12" x14ac:dyDescent="0.2">
      <c r="A10" s="126" t="s">
        <v>49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24"/>
    </row>
    <row r="11" spans="1:12" ht="21" x14ac:dyDescent="0.2">
      <c r="A11" s="73">
        <v>1</v>
      </c>
      <c r="B11" s="66" t="s">
        <v>34</v>
      </c>
      <c r="C11" s="20"/>
      <c r="D11" s="21"/>
      <c r="E11" s="32" t="s">
        <v>96</v>
      </c>
      <c r="F11" s="19">
        <v>933</v>
      </c>
      <c r="G11" s="19">
        <v>660</v>
      </c>
      <c r="H11" s="19">
        <v>1129</v>
      </c>
      <c r="I11" s="19">
        <v>886</v>
      </c>
      <c r="J11" s="31">
        <v>796</v>
      </c>
      <c r="K11" s="30">
        <v>4</v>
      </c>
      <c r="L11" s="29">
        <v>19</v>
      </c>
    </row>
    <row r="12" spans="1:12" ht="14.25" customHeight="1" x14ac:dyDescent="0.2">
      <c r="A12" s="73">
        <v>2</v>
      </c>
      <c r="B12" s="66" t="s">
        <v>41</v>
      </c>
      <c r="C12" s="7"/>
      <c r="D12" s="20"/>
      <c r="E12" s="58"/>
      <c r="F12" s="19"/>
      <c r="G12" s="19"/>
      <c r="H12" s="19"/>
      <c r="I12" s="19"/>
      <c r="J12" s="31"/>
      <c r="K12" s="30"/>
      <c r="L12" s="29"/>
    </row>
    <row r="13" spans="1:12" ht="14.25" customHeight="1" x14ac:dyDescent="0.2">
      <c r="A13" s="73">
        <v>3</v>
      </c>
      <c r="B13" s="66" t="s">
        <v>35</v>
      </c>
      <c r="C13" s="7"/>
      <c r="D13" s="20"/>
      <c r="E13" s="32" t="s">
        <v>97</v>
      </c>
      <c r="F13" s="19">
        <v>917</v>
      </c>
      <c r="G13" s="19">
        <v>649</v>
      </c>
      <c r="H13" s="19">
        <v>826</v>
      </c>
      <c r="I13" s="19">
        <v>648</v>
      </c>
      <c r="J13" s="31">
        <v>648</v>
      </c>
      <c r="K13" s="30">
        <v>5</v>
      </c>
      <c r="L13" s="29">
        <v>18</v>
      </c>
    </row>
    <row r="14" spans="1:12" ht="14.25" customHeight="1" x14ac:dyDescent="0.2">
      <c r="A14" s="73">
        <v>4</v>
      </c>
      <c r="B14" s="67" t="s">
        <v>47</v>
      </c>
      <c r="C14" s="21"/>
      <c r="D14" s="20"/>
      <c r="E14" s="32" t="s">
        <v>98</v>
      </c>
      <c r="F14" s="19">
        <v>1413</v>
      </c>
      <c r="G14" s="19">
        <v>1000</v>
      </c>
      <c r="H14" s="19">
        <v>1213</v>
      </c>
      <c r="I14" s="19">
        <v>952</v>
      </c>
      <c r="J14" s="31">
        <v>971</v>
      </c>
      <c r="K14" s="30">
        <v>1</v>
      </c>
      <c r="L14" s="29">
        <v>25</v>
      </c>
    </row>
    <row r="15" spans="1:12" ht="14.25" customHeight="1" x14ac:dyDescent="0.2">
      <c r="A15" s="73">
        <v>5</v>
      </c>
      <c r="B15" s="67" t="s">
        <v>55</v>
      </c>
      <c r="C15" s="7"/>
      <c r="D15" s="20"/>
      <c r="E15" s="58"/>
      <c r="F15" s="19"/>
      <c r="G15" s="19"/>
      <c r="H15" s="19"/>
      <c r="I15" s="19"/>
      <c r="J15" s="31"/>
      <c r="K15" s="30"/>
      <c r="L15" s="29"/>
    </row>
    <row r="16" spans="1:12" ht="15.6" customHeight="1" x14ac:dyDescent="0.2">
      <c r="A16" s="73">
        <v>6</v>
      </c>
      <c r="B16" s="67" t="s">
        <v>45</v>
      </c>
      <c r="C16" s="7"/>
      <c r="D16" s="20"/>
      <c r="E16" s="32" t="s">
        <v>99</v>
      </c>
      <c r="F16" s="19">
        <v>1199</v>
      </c>
      <c r="G16" s="19">
        <v>849</v>
      </c>
      <c r="H16" s="19">
        <v>1109</v>
      </c>
      <c r="I16" s="19">
        <v>870</v>
      </c>
      <c r="J16" s="31">
        <v>862</v>
      </c>
      <c r="K16" s="30">
        <v>3</v>
      </c>
      <c r="L16" s="29">
        <v>20</v>
      </c>
    </row>
    <row r="17" spans="1:12" ht="14.25" customHeight="1" x14ac:dyDescent="0.2">
      <c r="A17" s="73">
        <v>7</v>
      </c>
      <c r="B17" s="1" t="s">
        <v>77</v>
      </c>
      <c r="C17" s="7"/>
      <c r="D17" s="20"/>
      <c r="E17" s="32" t="s">
        <v>100</v>
      </c>
      <c r="F17" s="19">
        <v>1101</v>
      </c>
      <c r="G17" s="19">
        <v>779</v>
      </c>
      <c r="H17" s="19">
        <v>1274</v>
      </c>
      <c r="I17" s="19">
        <v>1000</v>
      </c>
      <c r="J17" s="31">
        <v>912</v>
      </c>
      <c r="K17" s="30">
        <v>2</v>
      </c>
      <c r="L17" s="29">
        <v>23</v>
      </c>
    </row>
    <row r="18" spans="1:12" ht="14.25" customHeight="1" x14ac:dyDescent="0.2">
      <c r="A18" s="74">
        <v>8</v>
      </c>
      <c r="C18" s="7"/>
      <c r="D18" s="20"/>
      <c r="E18" s="58"/>
      <c r="F18" s="19"/>
      <c r="G18" s="19"/>
      <c r="H18" s="19"/>
      <c r="I18" s="19"/>
      <c r="J18" s="31"/>
      <c r="K18" s="30"/>
      <c r="L18" s="29"/>
    </row>
    <row r="19" spans="1:12" ht="14.25" customHeight="1" x14ac:dyDescent="0.2">
      <c r="A19" s="73">
        <v>9</v>
      </c>
      <c r="C19" s="7"/>
      <c r="D19" s="20"/>
      <c r="E19" s="58"/>
      <c r="F19" s="19"/>
      <c r="G19" s="19"/>
      <c r="H19" s="19"/>
      <c r="I19" s="19"/>
      <c r="J19" s="31"/>
      <c r="K19" s="30"/>
      <c r="L19" s="29"/>
    </row>
    <row r="20" spans="1:12" ht="14.25" customHeight="1" x14ac:dyDescent="0.2">
      <c r="A20" s="73">
        <v>10</v>
      </c>
      <c r="B20" s="67"/>
      <c r="C20" s="7"/>
      <c r="D20" s="20"/>
      <c r="E20" s="58"/>
      <c r="F20" s="19"/>
      <c r="G20" s="19"/>
      <c r="H20" s="19"/>
      <c r="I20" s="19"/>
      <c r="J20" s="31"/>
      <c r="K20" s="30"/>
      <c r="L20" s="29"/>
    </row>
    <row r="21" spans="1:12" ht="14.25" customHeight="1" x14ac:dyDescent="0.2">
      <c r="A21" s="22"/>
      <c r="B21" s="21"/>
      <c r="C21" s="7"/>
      <c r="D21" s="20"/>
      <c r="E21" s="58"/>
      <c r="F21" s="19"/>
      <c r="G21" s="19"/>
      <c r="H21" s="19"/>
      <c r="I21" s="19"/>
      <c r="J21" s="31"/>
      <c r="K21" s="30"/>
      <c r="L21" s="29"/>
    </row>
    <row r="22" spans="1:12" ht="14.25" customHeight="1" x14ac:dyDescent="0.2">
      <c r="A22" s="126" t="s">
        <v>50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24"/>
    </row>
    <row r="23" spans="1:12" ht="15.75" hidden="1" x14ac:dyDescent="0.25">
      <c r="A23" s="13"/>
      <c r="B23" s="7" t="s">
        <v>12</v>
      </c>
      <c r="C23" s="11"/>
      <c r="D23" s="7"/>
      <c r="E23" s="4">
        <v>0</v>
      </c>
      <c r="F23" s="4"/>
      <c r="G23" s="4"/>
      <c r="H23" s="4"/>
      <c r="I23" s="4"/>
      <c r="J23" s="36" t="e">
        <f>MIN(#REF!,#REF!,#REF!,#REF!,#REF!,#REF!,#REF!)</f>
        <v>#REF!</v>
      </c>
      <c r="K23" s="35" t="e">
        <f>#REF!+#REF!+#REF!+#REF!+#REF!+#REF!+#REF!-J23</f>
        <v>#REF!</v>
      </c>
      <c r="L23" s="2" t="e">
        <f>#REF!+#REF!+#REF!+#REF!+#REF!+#REF!+#REF!-K23</f>
        <v>#REF!</v>
      </c>
    </row>
    <row r="24" spans="1:12" ht="15.75" hidden="1" x14ac:dyDescent="0.25">
      <c r="A24" s="13"/>
      <c r="B24" s="7" t="s">
        <v>11</v>
      </c>
      <c r="C24" s="11"/>
      <c r="D24" s="7"/>
      <c r="E24" s="4">
        <v>0</v>
      </c>
      <c r="F24" s="19">
        <v>223</v>
      </c>
      <c r="G24" s="19">
        <f>F24/MAX(F$24:F$26)*1000</f>
        <v>758.50340136054422</v>
      </c>
      <c r="H24" s="19">
        <v>241</v>
      </c>
      <c r="I24" s="19">
        <f t="shared" ref="I24:I26" si="0">H24/MAX(H$24:H$26)*1000</f>
        <v>825.34246575342468</v>
      </c>
      <c r="J24" s="36" t="e">
        <f>MIN(#REF!,#REF!,#REF!,#REF!,#REF!,#REF!,#REF!)</f>
        <v>#REF!</v>
      </c>
      <c r="K24" s="35" t="e">
        <f>#REF!+#REF!+#REF!+#REF!+#REF!+#REF!+#REF!-J24</f>
        <v>#REF!</v>
      </c>
      <c r="L24" s="2" t="e">
        <f>#REF!+#REF!+#REF!+#REF!+#REF!+#REF!+#REF!-K24</f>
        <v>#REF!</v>
      </c>
    </row>
    <row r="25" spans="1:12" ht="15.75" hidden="1" x14ac:dyDescent="0.25">
      <c r="A25" s="13"/>
      <c r="B25" s="7" t="s">
        <v>10</v>
      </c>
      <c r="C25" s="11"/>
      <c r="D25" s="7"/>
      <c r="E25" s="4">
        <v>0</v>
      </c>
      <c r="F25" s="19">
        <v>294</v>
      </c>
      <c r="G25" s="19">
        <f t="shared" ref="G25:G26" si="1">F25/MAX(F$24:F$26)*1000</f>
        <v>1000</v>
      </c>
      <c r="H25" s="19">
        <v>292</v>
      </c>
      <c r="I25" s="19">
        <f t="shared" si="0"/>
        <v>1000</v>
      </c>
      <c r="J25" s="36" t="e">
        <f>MIN(#REF!,#REF!,#REF!,#REF!,#REF!,#REF!,#REF!)</f>
        <v>#REF!</v>
      </c>
      <c r="K25" s="35" t="e">
        <f>#REF!+#REF!+#REF!+#REF!+#REF!+#REF!+#REF!-J25</f>
        <v>#REF!</v>
      </c>
      <c r="L25" s="2" t="e">
        <f>#REF!+#REF!+#REF!+#REF!+#REF!+#REF!+#REF!-K25</f>
        <v>#REF!</v>
      </c>
    </row>
    <row r="26" spans="1:12" ht="17.25" hidden="1" customHeight="1" x14ac:dyDescent="0.25">
      <c r="A26" s="10"/>
      <c r="B26" s="7" t="s">
        <v>9</v>
      </c>
      <c r="C26" s="7"/>
      <c r="D26" s="7"/>
      <c r="E26" s="4">
        <v>0</v>
      </c>
      <c r="F26" s="19">
        <v>71</v>
      </c>
      <c r="G26" s="19">
        <f t="shared" si="1"/>
        <v>241.49659863945578</v>
      </c>
      <c r="H26" s="19">
        <v>82</v>
      </c>
      <c r="I26" s="19">
        <f t="shared" si="0"/>
        <v>280.82191780821921</v>
      </c>
      <c r="J26" s="36" t="e">
        <f>MIN(#REF!,#REF!,#REF!,#REF!,#REF!,#REF!,#REF!)</f>
        <v>#REF!</v>
      </c>
      <c r="K26" s="35" t="e">
        <f>#REF!+#REF!+#REF!+#REF!+#REF!+#REF!+#REF!-J26</f>
        <v>#REF!</v>
      </c>
      <c r="L26" s="2" t="e">
        <f>#REF!+#REF!+#REF!+#REF!+#REF!+#REF!+#REF!-K26</f>
        <v>#REF!</v>
      </c>
    </row>
    <row r="27" spans="1:12" ht="17.25" hidden="1" customHeight="1" x14ac:dyDescent="0.25">
      <c r="A27" s="10"/>
      <c r="B27" s="7" t="s">
        <v>8</v>
      </c>
      <c r="C27" s="7"/>
      <c r="D27" s="7"/>
      <c r="E27" s="4">
        <v>0</v>
      </c>
      <c r="F27" s="41"/>
      <c r="G27" s="41"/>
      <c r="H27" s="42"/>
      <c r="I27" s="42"/>
      <c r="J27" s="36"/>
      <c r="K27" s="35"/>
      <c r="L27" s="2"/>
    </row>
    <row r="28" spans="1:12" ht="17.25" hidden="1" customHeight="1" x14ac:dyDescent="0.25">
      <c r="A28" s="10"/>
      <c r="B28" s="7" t="s">
        <v>7</v>
      </c>
      <c r="C28" s="7"/>
      <c r="D28" s="7"/>
      <c r="E28" s="4">
        <v>0</v>
      </c>
      <c r="F28" s="41"/>
      <c r="G28" s="41"/>
      <c r="H28" s="42"/>
      <c r="I28" s="42"/>
      <c r="J28" s="36"/>
      <c r="K28" s="35"/>
      <c r="L28" s="2"/>
    </row>
    <row r="29" spans="1:12" ht="14.25" hidden="1" customHeight="1" x14ac:dyDescent="0.25">
      <c r="A29" s="10"/>
      <c r="B29" s="7" t="s">
        <v>6</v>
      </c>
      <c r="C29" s="11"/>
      <c r="D29" s="7"/>
      <c r="E29" s="4">
        <v>0</v>
      </c>
      <c r="F29" s="41"/>
      <c r="G29" s="41"/>
      <c r="H29" s="42"/>
      <c r="I29" s="42"/>
      <c r="J29" s="36" t="e">
        <f>MIN(#REF!,#REF!,#REF!,#REF!,#REF!,#REF!,#REF!)</f>
        <v>#REF!</v>
      </c>
      <c r="K29" s="35" t="e">
        <f>#REF!+#REF!+#REF!+#REF!+#REF!+#REF!+#REF!-J29</f>
        <v>#REF!</v>
      </c>
      <c r="L29" s="2" t="e">
        <f>#REF!+#REF!+#REF!+#REF!+#REF!+#REF!+#REF!-K29</f>
        <v>#REF!</v>
      </c>
    </row>
    <row r="30" spans="1:12" ht="14.25" hidden="1" customHeight="1" x14ac:dyDescent="0.25">
      <c r="A30" s="10"/>
      <c r="B30" s="7" t="s">
        <v>5</v>
      </c>
      <c r="C30" s="11"/>
      <c r="D30" s="7"/>
      <c r="E30" s="4">
        <v>0</v>
      </c>
      <c r="F30" s="41"/>
      <c r="G30" s="41"/>
      <c r="H30" s="42"/>
      <c r="I30" s="42"/>
      <c r="J30" s="36" t="e">
        <f>MIN(#REF!,#REF!,#REF!,#REF!,#REF!,#REF!,#REF!)</f>
        <v>#REF!</v>
      </c>
      <c r="K30" s="35" t="e">
        <f>#REF!+#REF!+#REF!+#REF!+#REF!+#REF!+#REF!-J30</f>
        <v>#REF!</v>
      </c>
      <c r="L30" s="2" t="e">
        <f>#REF!+#REF!+#REF!+#REF!+#REF!+#REF!+#REF!-K30</f>
        <v>#REF!</v>
      </c>
    </row>
    <row r="31" spans="1:12" ht="15.75" hidden="1" x14ac:dyDescent="0.25">
      <c r="A31" s="10"/>
      <c r="B31" s="7" t="s">
        <v>4</v>
      </c>
      <c r="C31" s="11"/>
      <c r="D31" s="7"/>
      <c r="E31" s="4">
        <v>0</v>
      </c>
      <c r="F31" s="41"/>
      <c r="G31" s="41"/>
      <c r="H31" s="42"/>
      <c r="I31" s="42"/>
      <c r="J31" s="36" t="e">
        <f>MIN(#REF!,#REF!,#REF!,#REF!,#REF!,#REF!,#REF!)</f>
        <v>#REF!</v>
      </c>
      <c r="K31" s="35" t="e">
        <f>#REF!+#REF!+#REF!+#REF!+#REF!+#REF!+#REF!-J31</f>
        <v>#REF!</v>
      </c>
      <c r="L31" s="2" t="e">
        <f>#REF!+#REF!+#REF!+#REF!+#REF!+#REF!+#REF!-K31</f>
        <v>#REF!</v>
      </c>
    </row>
    <row r="32" spans="1:12" ht="14.25" hidden="1" customHeight="1" x14ac:dyDescent="0.25">
      <c r="A32" s="10"/>
      <c r="B32" s="7" t="s">
        <v>3</v>
      </c>
      <c r="C32" s="11"/>
      <c r="D32" s="7"/>
      <c r="E32" s="4">
        <v>0</v>
      </c>
      <c r="F32" s="41"/>
      <c r="G32" s="41"/>
      <c r="H32" s="42"/>
      <c r="I32" s="42"/>
      <c r="J32" s="36" t="e">
        <f>MIN(#REF!,#REF!,#REF!,#REF!,#REF!,#REF!,#REF!)</f>
        <v>#REF!</v>
      </c>
      <c r="K32" s="35" t="e">
        <f>#REF!+#REF!+#REF!+#REF!+#REF!+#REF!+#REF!-J32</f>
        <v>#REF!</v>
      </c>
      <c r="L32" s="2" t="e">
        <f>#REF!+#REF!+#REF!+#REF!+#REF!+#REF!+#REF!-K32</f>
        <v>#REF!</v>
      </c>
    </row>
    <row r="33" spans="1:12" ht="14.25" hidden="1" customHeight="1" x14ac:dyDescent="0.25">
      <c r="A33" s="10"/>
      <c r="B33" s="7" t="s">
        <v>2</v>
      </c>
      <c r="C33" s="11"/>
      <c r="D33" s="7"/>
      <c r="E33" s="4">
        <v>0</v>
      </c>
      <c r="F33" s="41"/>
      <c r="G33" s="41"/>
      <c r="H33" s="42"/>
      <c r="I33" s="42"/>
      <c r="J33" s="36" t="e">
        <f>MIN(#REF!,#REF!,#REF!,#REF!,#REF!,#REF!,#REF!)</f>
        <v>#REF!</v>
      </c>
      <c r="K33" s="35" t="e">
        <f>#REF!+#REF!+#REF!+#REF!+#REF!+#REF!+#REF!-J33</f>
        <v>#REF!</v>
      </c>
      <c r="L33" s="2" t="e">
        <f>#REF!+#REF!+#REF!+#REF!+#REF!+#REF!+#REF!-K33</f>
        <v>#REF!</v>
      </c>
    </row>
    <row r="34" spans="1:12" ht="15.75" hidden="1" x14ac:dyDescent="0.25">
      <c r="A34" s="10"/>
      <c r="B34" s="7" t="s">
        <v>1</v>
      </c>
      <c r="C34" s="11"/>
      <c r="D34" s="7"/>
      <c r="E34" s="4">
        <v>0</v>
      </c>
      <c r="F34" s="41"/>
      <c r="G34" s="41"/>
      <c r="H34" s="42"/>
      <c r="I34" s="42"/>
      <c r="J34" s="36" t="e">
        <f>MIN(#REF!,#REF!,#REF!,#REF!,#REF!,#REF!,#REF!)</f>
        <v>#REF!</v>
      </c>
      <c r="K34" s="35" t="e">
        <f>#REF!+#REF!+#REF!+#REF!+#REF!+#REF!+#REF!-J34</f>
        <v>#REF!</v>
      </c>
      <c r="L34" s="2" t="e">
        <f>#REF!+#REF!+#REF!+#REF!+#REF!+#REF!+#REF!-K34</f>
        <v>#REF!</v>
      </c>
    </row>
    <row r="35" spans="1:12" ht="15.75" hidden="1" x14ac:dyDescent="0.25">
      <c r="A35" s="10"/>
      <c r="B35" s="7" t="s">
        <v>0</v>
      </c>
      <c r="C35" s="11"/>
      <c r="D35" s="7"/>
      <c r="E35" s="4">
        <v>0</v>
      </c>
      <c r="F35" s="41"/>
      <c r="G35" s="41"/>
      <c r="H35" s="42"/>
      <c r="I35" s="42"/>
      <c r="J35" s="36" t="e">
        <f>MIN(#REF!,#REF!,#REF!,#REF!,#REF!,#REF!,#REF!)</f>
        <v>#REF!</v>
      </c>
      <c r="K35" s="35" t="e">
        <f>#REF!+#REF!+#REF!+#REF!+#REF!+#REF!+#REF!-J35</f>
        <v>#REF!</v>
      </c>
      <c r="L35" s="2" t="e">
        <f>#REF!+#REF!+#REF!+#REF!+#REF!+#REF!+#REF!-K35</f>
        <v>#REF!</v>
      </c>
    </row>
    <row r="36" spans="1:12" ht="21" x14ac:dyDescent="0.2">
      <c r="A36" s="75">
        <v>11</v>
      </c>
      <c r="B36" s="67" t="s">
        <v>48</v>
      </c>
      <c r="C36" s="7"/>
      <c r="D36" s="23"/>
      <c r="E36" s="32" t="s">
        <v>101</v>
      </c>
      <c r="F36" s="19">
        <v>1529</v>
      </c>
      <c r="G36" s="19">
        <v>944</v>
      </c>
      <c r="H36" s="19">
        <v>1489</v>
      </c>
      <c r="I36" s="19">
        <v>868</v>
      </c>
      <c r="J36" s="31">
        <v>898</v>
      </c>
      <c r="K36" s="30">
        <v>3</v>
      </c>
      <c r="L36" s="29">
        <v>20</v>
      </c>
    </row>
    <row r="37" spans="1:12" ht="21" x14ac:dyDescent="0.2">
      <c r="A37" s="75">
        <v>12</v>
      </c>
      <c r="B37" s="67" t="s">
        <v>43</v>
      </c>
      <c r="C37" s="7"/>
      <c r="D37" s="23"/>
      <c r="E37" s="58"/>
      <c r="F37" s="19"/>
      <c r="G37" s="19"/>
      <c r="H37" s="19"/>
      <c r="I37" s="19"/>
      <c r="J37" s="31"/>
      <c r="K37" s="30"/>
      <c r="L37" s="29"/>
    </row>
    <row r="38" spans="1:12" ht="21" x14ac:dyDescent="0.2">
      <c r="A38" s="75">
        <v>13</v>
      </c>
      <c r="B38" s="67" t="s">
        <v>37</v>
      </c>
      <c r="C38" s="7"/>
      <c r="D38" s="23"/>
      <c r="E38" s="32" t="s">
        <v>102</v>
      </c>
      <c r="F38" s="19">
        <v>1619</v>
      </c>
      <c r="G38" s="19">
        <v>1000</v>
      </c>
      <c r="H38" s="19">
        <v>1716</v>
      </c>
      <c r="I38" s="19">
        <v>1000</v>
      </c>
      <c r="J38" s="31">
        <v>1000</v>
      </c>
      <c r="K38" s="30">
        <v>1</v>
      </c>
      <c r="L38" s="29">
        <v>25</v>
      </c>
    </row>
    <row r="39" spans="1:12" ht="14.25" customHeight="1" x14ac:dyDescent="0.2">
      <c r="A39" s="76">
        <v>14</v>
      </c>
      <c r="B39" s="67" t="s">
        <v>38</v>
      </c>
      <c r="C39" s="7"/>
      <c r="D39" s="20"/>
      <c r="E39" s="58"/>
      <c r="F39" s="19"/>
      <c r="G39" s="19"/>
      <c r="H39" s="19"/>
      <c r="I39" s="19"/>
      <c r="J39" s="31"/>
      <c r="K39" s="30"/>
      <c r="L39" s="29"/>
    </row>
    <row r="40" spans="1:12" ht="14.25" customHeight="1" x14ac:dyDescent="0.2">
      <c r="A40" s="76">
        <v>15</v>
      </c>
      <c r="B40" s="1" t="s">
        <v>56</v>
      </c>
      <c r="C40" s="7"/>
      <c r="D40" s="20"/>
      <c r="E40" s="32" t="s">
        <v>103</v>
      </c>
      <c r="F40" s="19">
        <v>1488</v>
      </c>
      <c r="G40" s="19">
        <v>919</v>
      </c>
      <c r="H40" s="19">
        <v>1518</v>
      </c>
      <c r="I40" s="19">
        <v>885</v>
      </c>
      <c r="J40" s="31">
        <v>899</v>
      </c>
      <c r="K40" s="30">
        <v>2</v>
      </c>
      <c r="L40" s="29">
        <v>23</v>
      </c>
    </row>
    <row r="41" spans="1:12" ht="14.25" customHeight="1" x14ac:dyDescent="0.2">
      <c r="A41" s="76">
        <v>16</v>
      </c>
      <c r="B41" s="1" t="s">
        <v>57</v>
      </c>
      <c r="C41" s="7"/>
      <c r="D41" s="20"/>
      <c r="E41" s="58"/>
      <c r="F41" s="19"/>
      <c r="G41" s="19"/>
      <c r="H41" s="19"/>
      <c r="I41" s="19"/>
      <c r="J41" s="31"/>
      <c r="K41" s="30"/>
      <c r="L41" s="29"/>
    </row>
    <row r="42" spans="1:12" ht="14.25" customHeight="1" x14ac:dyDescent="0.2">
      <c r="A42" s="75">
        <v>17</v>
      </c>
      <c r="C42" s="7"/>
      <c r="D42" s="20"/>
      <c r="E42" s="58"/>
      <c r="F42" s="19"/>
      <c r="G42" s="19"/>
      <c r="H42" s="19"/>
      <c r="I42" s="19"/>
      <c r="J42" s="31"/>
      <c r="K42" s="30"/>
      <c r="L42" s="29"/>
    </row>
    <row r="43" spans="1:12" ht="14.25" customHeight="1" x14ac:dyDescent="0.2">
      <c r="A43" s="75">
        <v>18</v>
      </c>
      <c r="C43" s="7"/>
      <c r="D43" s="20"/>
      <c r="E43" s="58"/>
      <c r="F43" s="19"/>
      <c r="G43" s="19"/>
      <c r="H43" s="19"/>
      <c r="I43" s="19"/>
      <c r="J43" s="31"/>
      <c r="K43" s="30"/>
      <c r="L43" s="29"/>
    </row>
    <row r="44" spans="1:12" ht="14.25" customHeight="1" x14ac:dyDescent="0.2">
      <c r="A44" s="126" t="s">
        <v>51</v>
      </c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24"/>
    </row>
    <row r="45" spans="1:12" ht="15.75" hidden="1" x14ac:dyDescent="0.25">
      <c r="A45" s="13"/>
      <c r="B45" s="7" t="s">
        <v>12</v>
      </c>
      <c r="C45" s="11"/>
      <c r="D45" s="7"/>
      <c r="E45" s="4" t="e">
        <v>#REF!</v>
      </c>
      <c r="F45" s="41"/>
      <c r="G45" s="41"/>
      <c r="H45" s="42"/>
      <c r="I45" s="42"/>
      <c r="J45" s="36" t="e">
        <f>MIN(#REF!,#REF!,#REF!,#REF!,#REF!,#REF!,#REF!)</f>
        <v>#REF!</v>
      </c>
      <c r="K45" s="35" t="e">
        <f>#REF!+#REF!+#REF!+#REF!+#REF!+#REF!+#REF!-J45</f>
        <v>#REF!</v>
      </c>
      <c r="L45" s="2" t="e">
        <f>#REF!+#REF!+#REF!+#REF!+#REF!+#REF!+#REF!-K45</f>
        <v>#REF!</v>
      </c>
    </row>
    <row r="46" spans="1:12" ht="15.75" hidden="1" x14ac:dyDescent="0.25">
      <c r="A46" s="13"/>
      <c r="B46" s="7" t="s">
        <v>11</v>
      </c>
      <c r="C46" s="11"/>
      <c r="D46" s="7"/>
      <c r="E46" s="4" t="e">
        <v>#REF!</v>
      </c>
      <c r="F46" s="41"/>
      <c r="G46" s="41"/>
      <c r="H46" s="42"/>
      <c r="I46" s="42"/>
      <c r="J46" s="36" t="e">
        <f>MIN(#REF!,#REF!,#REF!,#REF!,#REF!,#REF!,#REF!)</f>
        <v>#REF!</v>
      </c>
      <c r="K46" s="35" t="e">
        <f>#REF!+#REF!+#REF!+#REF!+#REF!+#REF!+#REF!-J46</f>
        <v>#REF!</v>
      </c>
      <c r="L46" s="2" t="e">
        <f>#REF!+#REF!+#REF!+#REF!+#REF!+#REF!+#REF!-K46</f>
        <v>#REF!</v>
      </c>
    </row>
    <row r="47" spans="1:12" ht="15.75" hidden="1" x14ac:dyDescent="0.25">
      <c r="A47" s="13"/>
      <c r="B47" s="7" t="s">
        <v>10</v>
      </c>
      <c r="C47" s="11"/>
      <c r="D47" s="7"/>
      <c r="E47" s="4" t="e">
        <v>#REF!</v>
      </c>
      <c r="F47" s="41"/>
      <c r="G47" s="41"/>
      <c r="H47" s="42"/>
      <c r="I47" s="42"/>
      <c r="J47" s="36" t="e">
        <f>MIN(#REF!,#REF!,#REF!,#REF!,#REF!,#REF!,#REF!)</f>
        <v>#REF!</v>
      </c>
      <c r="K47" s="35" t="e">
        <f>#REF!+#REF!+#REF!+#REF!+#REF!+#REF!+#REF!-J47</f>
        <v>#REF!</v>
      </c>
      <c r="L47" s="2" t="e">
        <f>#REF!+#REF!+#REF!+#REF!+#REF!+#REF!+#REF!-K47</f>
        <v>#REF!</v>
      </c>
    </row>
    <row r="48" spans="1:12" ht="17.25" hidden="1" customHeight="1" x14ac:dyDescent="0.25">
      <c r="A48" s="10"/>
      <c r="B48" s="7" t="s">
        <v>9</v>
      </c>
      <c r="C48" s="7"/>
      <c r="D48" s="7"/>
      <c r="E48" s="4" t="e">
        <v>#REF!</v>
      </c>
      <c r="F48" s="41"/>
      <c r="G48" s="41"/>
      <c r="H48" s="42"/>
      <c r="I48" s="42"/>
      <c r="J48" s="36" t="e">
        <f>MIN(#REF!,#REF!,#REF!,#REF!,#REF!,#REF!,#REF!)</f>
        <v>#REF!</v>
      </c>
      <c r="K48" s="35" t="e">
        <f>#REF!+#REF!+#REF!+#REF!+#REF!+#REF!+#REF!-J48</f>
        <v>#REF!</v>
      </c>
      <c r="L48" s="2" t="e">
        <f>#REF!+#REF!+#REF!+#REF!+#REF!+#REF!+#REF!-K48</f>
        <v>#REF!</v>
      </c>
    </row>
    <row r="49" spans="1:12" ht="17.25" hidden="1" customHeight="1" x14ac:dyDescent="0.25">
      <c r="A49" s="10"/>
      <c r="B49" s="7" t="s">
        <v>8</v>
      </c>
      <c r="C49" s="7"/>
      <c r="D49" s="7"/>
      <c r="E49" s="4" t="e">
        <v>#REF!</v>
      </c>
      <c r="F49" s="41"/>
      <c r="G49" s="41"/>
      <c r="H49" s="42"/>
      <c r="I49" s="42"/>
      <c r="J49" s="36"/>
      <c r="K49" s="35"/>
      <c r="L49" s="2"/>
    </row>
    <row r="50" spans="1:12" ht="17.25" hidden="1" customHeight="1" x14ac:dyDescent="0.25">
      <c r="A50" s="10"/>
      <c r="B50" s="7" t="s">
        <v>7</v>
      </c>
      <c r="C50" s="7"/>
      <c r="D50" s="7"/>
      <c r="E50" s="4" t="e">
        <v>#REF!</v>
      </c>
      <c r="F50" s="41"/>
      <c r="G50" s="41"/>
      <c r="H50" s="42"/>
      <c r="I50" s="42"/>
      <c r="J50" s="36"/>
      <c r="K50" s="35"/>
      <c r="L50" s="2"/>
    </row>
    <row r="51" spans="1:12" ht="14.25" hidden="1" customHeight="1" x14ac:dyDescent="0.25">
      <c r="A51" s="10"/>
      <c r="B51" s="7" t="s">
        <v>6</v>
      </c>
      <c r="C51" s="11"/>
      <c r="D51" s="7"/>
      <c r="E51" s="4" t="e">
        <v>#REF!</v>
      </c>
      <c r="F51" s="41"/>
      <c r="G51" s="41"/>
      <c r="H51" s="42"/>
      <c r="I51" s="42"/>
      <c r="J51" s="36" t="e">
        <f>MIN(#REF!,#REF!,#REF!,#REF!,#REF!,#REF!,#REF!)</f>
        <v>#REF!</v>
      </c>
      <c r="K51" s="35" t="e">
        <f>#REF!+#REF!+#REF!+#REF!+#REF!+#REF!+#REF!-J51</f>
        <v>#REF!</v>
      </c>
      <c r="L51" s="2" t="e">
        <f>#REF!+#REF!+#REF!+#REF!+#REF!+#REF!+#REF!-K51</f>
        <v>#REF!</v>
      </c>
    </row>
    <row r="52" spans="1:12" ht="14.25" hidden="1" customHeight="1" x14ac:dyDescent="0.25">
      <c r="A52" s="10"/>
      <c r="B52" s="7" t="s">
        <v>5</v>
      </c>
      <c r="C52" s="11"/>
      <c r="D52" s="7"/>
      <c r="E52" s="4" t="e">
        <v>#REF!</v>
      </c>
      <c r="F52" s="41"/>
      <c r="G52" s="41"/>
      <c r="H52" s="42"/>
      <c r="I52" s="42"/>
      <c r="J52" s="36" t="e">
        <f>MIN(#REF!,#REF!,#REF!,#REF!,#REF!,#REF!,#REF!)</f>
        <v>#REF!</v>
      </c>
      <c r="K52" s="35" t="e">
        <f>#REF!+#REF!+#REF!+#REF!+#REF!+#REF!+#REF!-J52</f>
        <v>#REF!</v>
      </c>
      <c r="L52" s="2" t="e">
        <f>#REF!+#REF!+#REF!+#REF!+#REF!+#REF!+#REF!-K52</f>
        <v>#REF!</v>
      </c>
    </row>
    <row r="53" spans="1:12" ht="15.75" hidden="1" x14ac:dyDescent="0.25">
      <c r="A53" s="10"/>
      <c r="B53" s="7" t="s">
        <v>4</v>
      </c>
      <c r="C53" s="11"/>
      <c r="D53" s="7"/>
      <c r="E53" s="4" t="e">
        <v>#REF!</v>
      </c>
      <c r="F53" s="41"/>
      <c r="G53" s="41"/>
      <c r="H53" s="42"/>
      <c r="I53" s="42"/>
      <c r="J53" s="36" t="e">
        <f>MIN(#REF!,#REF!,#REF!,#REF!,#REF!,#REF!,#REF!)</f>
        <v>#REF!</v>
      </c>
      <c r="K53" s="35" t="e">
        <f>#REF!+#REF!+#REF!+#REF!+#REF!+#REF!+#REF!-J53</f>
        <v>#REF!</v>
      </c>
      <c r="L53" s="2" t="e">
        <f>#REF!+#REF!+#REF!+#REF!+#REF!+#REF!+#REF!-K53</f>
        <v>#REF!</v>
      </c>
    </row>
    <row r="54" spans="1:12" ht="14.25" hidden="1" customHeight="1" x14ac:dyDescent="0.25">
      <c r="A54" s="10"/>
      <c r="B54" s="7" t="s">
        <v>3</v>
      </c>
      <c r="C54" s="11"/>
      <c r="D54" s="7"/>
      <c r="E54" s="4" t="e">
        <v>#REF!</v>
      </c>
      <c r="F54" s="41"/>
      <c r="G54" s="41"/>
      <c r="H54" s="42"/>
      <c r="I54" s="42"/>
      <c r="J54" s="36" t="e">
        <f>MIN(#REF!,#REF!,#REF!,#REF!,#REF!,#REF!,#REF!)</f>
        <v>#REF!</v>
      </c>
      <c r="K54" s="35" t="e">
        <f>#REF!+#REF!+#REF!+#REF!+#REF!+#REF!+#REF!-J54</f>
        <v>#REF!</v>
      </c>
      <c r="L54" s="2" t="e">
        <f>#REF!+#REF!+#REF!+#REF!+#REF!+#REF!+#REF!-K54</f>
        <v>#REF!</v>
      </c>
    </row>
    <row r="55" spans="1:12" ht="14.25" hidden="1" customHeight="1" x14ac:dyDescent="0.25">
      <c r="A55" s="10"/>
      <c r="B55" s="7" t="s">
        <v>2</v>
      </c>
      <c r="C55" s="11"/>
      <c r="D55" s="7"/>
      <c r="E55" s="4" t="e">
        <v>#REF!</v>
      </c>
      <c r="F55" s="41"/>
      <c r="G55" s="41"/>
      <c r="H55" s="42"/>
      <c r="I55" s="42"/>
      <c r="J55" s="36" t="e">
        <f>MIN(#REF!,#REF!,#REF!,#REF!,#REF!,#REF!,#REF!)</f>
        <v>#REF!</v>
      </c>
      <c r="K55" s="35" t="e">
        <f>#REF!+#REF!+#REF!+#REF!+#REF!+#REF!+#REF!-J55</f>
        <v>#REF!</v>
      </c>
      <c r="L55" s="2" t="e">
        <f>#REF!+#REF!+#REF!+#REF!+#REF!+#REF!+#REF!-K55</f>
        <v>#REF!</v>
      </c>
    </row>
    <row r="56" spans="1:12" ht="15.75" hidden="1" x14ac:dyDescent="0.25">
      <c r="A56" s="10"/>
      <c r="B56" s="7" t="s">
        <v>1</v>
      </c>
      <c r="C56" s="11"/>
      <c r="D56" s="7"/>
      <c r="E56" s="4" t="e">
        <v>#REF!</v>
      </c>
      <c r="F56" s="41"/>
      <c r="G56" s="41"/>
      <c r="H56" s="42"/>
      <c r="I56" s="42"/>
      <c r="J56" s="36" t="e">
        <f>MIN(#REF!,#REF!,#REF!,#REF!,#REF!,#REF!,#REF!)</f>
        <v>#REF!</v>
      </c>
      <c r="K56" s="35" t="e">
        <f>#REF!+#REF!+#REF!+#REF!+#REF!+#REF!+#REF!-J56</f>
        <v>#REF!</v>
      </c>
      <c r="L56" s="2" t="e">
        <f>#REF!+#REF!+#REF!+#REF!+#REF!+#REF!+#REF!-K56</f>
        <v>#REF!</v>
      </c>
    </row>
    <row r="57" spans="1:12" ht="15.75" hidden="1" x14ac:dyDescent="0.25">
      <c r="A57" s="10"/>
      <c r="B57" s="7" t="s">
        <v>0</v>
      </c>
      <c r="C57" s="11"/>
      <c r="D57" s="7"/>
      <c r="E57" s="4" t="e">
        <v>#REF!</v>
      </c>
      <c r="F57" s="41"/>
      <c r="G57" s="41"/>
      <c r="H57" s="42"/>
      <c r="I57" s="42"/>
      <c r="J57" s="36" t="e">
        <f>MIN(#REF!,#REF!,#REF!,#REF!,#REF!,#REF!,#REF!)</f>
        <v>#REF!</v>
      </c>
      <c r="K57" s="35" t="e">
        <f>#REF!+#REF!+#REF!+#REF!+#REF!+#REF!+#REF!-J57</f>
        <v>#REF!</v>
      </c>
      <c r="L57" s="2" t="e">
        <f>#REF!+#REF!+#REF!+#REF!+#REF!+#REF!+#REF!-K57</f>
        <v>#REF!</v>
      </c>
    </row>
    <row r="58" spans="1:12" ht="21" x14ac:dyDescent="0.2">
      <c r="A58" s="93">
        <v>19</v>
      </c>
      <c r="B58" s="67" t="s">
        <v>42</v>
      </c>
      <c r="C58" s="7"/>
      <c r="D58" s="20"/>
      <c r="E58" s="58"/>
      <c r="F58" s="19"/>
      <c r="G58" s="19"/>
      <c r="H58" s="19"/>
      <c r="I58" s="19"/>
      <c r="J58" s="31"/>
      <c r="K58" s="30"/>
      <c r="L58" s="29"/>
    </row>
    <row r="59" spans="1:12" ht="21" x14ac:dyDescent="0.2">
      <c r="A59" s="75">
        <v>21</v>
      </c>
      <c r="B59" s="66" t="s">
        <v>40</v>
      </c>
      <c r="C59" s="7"/>
      <c r="D59" s="20"/>
      <c r="E59" s="58"/>
      <c r="F59" s="19"/>
      <c r="G59" s="19"/>
      <c r="H59" s="19"/>
      <c r="I59" s="19"/>
      <c r="J59" s="31"/>
      <c r="K59" s="30"/>
      <c r="L59" s="29"/>
    </row>
    <row r="60" spans="1:12" ht="21" x14ac:dyDescent="0.2">
      <c r="A60" s="75">
        <v>22</v>
      </c>
      <c r="B60" s="67" t="s">
        <v>36</v>
      </c>
      <c r="C60" s="7"/>
      <c r="D60" s="20"/>
      <c r="E60" s="58"/>
      <c r="F60" s="19"/>
      <c r="G60" s="19"/>
      <c r="H60" s="19"/>
      <c r="I60" s="19"/>
      <c r="J60" s="31"/>
      <c r="K60" s="30"/>
      <c r="L60" s="29"/>
    </row>
    <row r="61" spans="1:12" ht="14.25" customHeight="1" x14ac:dyDescent="0.2">
      <c r="A61" s="75">
        <v>23</v>
      </c>
      <c r="B61" s="67" t="s">
        <v>46</v>
      </c>
      <c r="C61" s="7"/>
      <c r="D61" s="20"/>
      <c r="E61" s="32" t="s">
        <v>104</v>
      </c>
      <c r="F61" s="63">
        <v>2554</v>
      </c>
      <c r="G61" s="63">
        <v>1000</v>
      </c>
      <c r="H61" s="63">
        <v>2055</v>
      </c>
      <c r="I61" s="63">
        <v>1000</v>
      </c>
      <c r="J61" s="31">
        <v>1000</v>
      </c>
      <c r="K61" s="64"/>
      <c r="L61" s="65">
        <v>25</v>
      </c>
    </row>
    <row r="62" spans="1:12" ht="14.25" customHeight="1" x14ac:dyDescent="0.2">
      <c r="A62" s="75">
        <v>24</v>
      </c>
      <c r="B62" s="67" t="s">
        <v>39</v>
      </c>
      <c r="C62" s="59"/>
      <c r="D62" s="61"/>
      <c r="E62" s="62"/>
      <c r="J62" s="31"/>
      <c r="K62" s="64"/>
      <c r="L62" s="65"/>
    </row>
    <row r="63" spans="1:12" ht="14.25" customHeight="1" x14ac:dyDescent="0.2">
      <c r="A63" s="75"/>
      <c r="C63" s="59"/>
      <c r="D63" s="61"/>
      <c r="E63" s="62"/>
      <c r="F63" s="63"/>
      <c r="G63" s="63"/>
      <c r="H63" s="63"/>
      <c r="I63" s="63"/>
      <c r="J63" s="31"/>
      <c r="K63" s="64"/>
      <c r="L63" s="65"/>
    </row>
    <row r="64" spans="1:12" ht="20.45" customHeight="1" thickBot="1" x14ac:dyDescent="0.25">
      <c r="A64" s="94"/>
      <c r="B64" s="95"/>
      <c r="C64" s="43"/>
      <c r="D64" s="40"/>
      <c r="E64" s="47"/>
      <c r="F64" s="46"/>
      <c r="G64" s="46"/>
      <c r="H64" s="46"/>
      <c r="I64" s="46"/>
      <c r="J64" s="101"/>
      <c r="K64" s="28"/>
      <c r="L64" s="27"/>
    </row>
    <row r="65" ht="15.75" thickTop="1" x14ac:dyDescent="0.2"/>
  </sheetData>
  <mergeCells count="15">
    <mergeCell ref="A7:K7"/>
    <mergeCell ref="A10:K10"/>
    <mergeCell ref="A22:K22"/>
    <mergeCell ref="A44:K44"/>
    <mergeCell ref="A3:L4"/>
    <mergeCell ref="A5:A6"/>
    <mergeCell ref="B5:B6"/>
    <mergeCell ref="C5:C6"/>
    <mergeCell ref="D5:D6"/>
    <mergeCell ref="E5:E6"/>
    <mergeCell ref="F5:G5"/>
    <mergeCell ref="H5:I5"/>
    <mergeCell ref="J5:J6"/>
    <mergeCell ref="K5:K6"/>
    <mergeCell ref="L5:L6"/>
  </mergeCells>
  <pageMargins left="0.75" right="0.75" top="0.33" bottom="0.32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O65"/>
  <sheetViews>
    <sheetView zoomScale="80" zoomScaleNormal="80" workbookViewId="0">
      <selection activeCell="K38" sqref="K38"/>
    </sheetView>
  </sheetViews>
  <sheetFormatPr baseColWidth="10" defaultRowHeight="15" x14ac:dyDescent="0.2"/>
  <cols>
    <col min="1" max="1" width="20.5703125" style="1" customWidth="1"/>
    <col min="2" max="2" width="27.140625" style="1" bestFit="1" customWidth="1"/>
    <col min="3" max="3" width="13.28515625" style="1" customWidth="1"/>
    <col min="4" max="4" width="25.28515625" style="1" bestFit="1" customWidth="1"/>
    <col min="5" max="5" width="11.7109375" style="1" bestFit="1" customWidth="1"/>
    <col min="6" max="6" width="13.5703125" style="18" bestFit="1" customWidth="1"/>
    <col min="7" max="7" width="9.140625" style="18" customWidth="1"/>
    <col min="8" max="8" width="13.5703125" style="17" bestFit="1" customWidth="1"/>
    <col min="9" max="9" width="10.42578125" style="17" customWidth="1"/>
    <col min="10" max="10" width="15.28515625" bestFit="1" customWidth="1"/>
  </cols>
  <sheetData>
    <row r="2" spans="1:15" x14ac:dyDescent="0.2">
      <c r="F2" s="1"/>
      <c r="G2" s="1"/>
      <c r="H2" s="1"/>
      <c r="I2" s="1"/>
    </row>
    <row r="3" spans="1:15" ht="12.95" customHeight="1" x14ac:dyDescent="0.2">
      <c r="A3" s="105" t="s">
        <v>80</v>
      </c>
      <c r="B3" s="106"/>
      <c r="C3" s="106"/>
      <c r="D3" s="106"/>
      <c r="E3" s="106"/>
      <c r="F3" s="106"/>
      <c r="G3" s="106"/>
      <c r="H3" s="106"/>
      <c r="I3" s="106"/>
      <c r="J3" s="143"/>
      <c r="K3" s="143"/>
      <c r="L3" s="143"/>
    </row>
    <row r="4" spans="1:15" ht="15.75" customHeight="1" x14ac:dyDescent="0.2">
      <c r="A4" s="144"/>
      <c r="B4" s="145"/>
      <c r="C4" s="145"/>
      <c r="D4" s="145"/>
      <c r="E4" s="145"/>
      <c r="F4" s="145"/>
      <c r="G4" s="145"/>
      <c r="H4" s="145"/>
      <c r="I4" s="145"/>
      <c r="J4" s="146"/>
      <c r="K4" s="146"/>
      <c r="L4" s="146"/>
    </row>
    <row r="5" spans="1:15" ht="75.75" customHeight="1" x14ac:dyDescent="0.2">
      <c r="A5" s="112" t="s">
        <v>21</v>
      </c>
      <c r="B5" s="114" t="s">
        <v>20</v>
      </c>
      <c r="C5" s="138" t="s">
        <v>29</v>
      </c>
      <c r="D5" s="114" t="s">
        <v>18</v>
      </c>
      <c r="E5" s="139" t="s">
        <v>28</v>
      </c>
      <c r="F5" s="141" t="s">
        <v>31</v>
      </c>
      <c r="G5" s="142"/>
      <c r="H5" s="141" t="s">
        <v>32</v>
      </c>
      <c r="I5" s="142"/>
      <c r="J5" s="149" t="s">
        <v>27</v>
      </c>
      <c r="K5" s="151" t="s">
        <v>26</v>
      </c>
      <c r="L5" s="147" t="s">
        <v>25</v>
      </c>
    </row>
    <row r="6" spans="1:15" ht="30" customHeight="1" x14ac:dyDescent="0.2">
      <c r="A6" s="113"/>
      <c r="B6" s="115"/>
      <c r="C6" s="115"/>
      <c r="D6" s="115"/>
      <c r="E6" s="140"/>
      <c r="F6" s="26" t="s">
        <v>24</v>
      </c>
      <c r="G6" s="26" t="s">
        <v>23</v>
      </c>
      <c r="H6" s="26" t="s">
        <v>24</v>
      </c>
      <c r="I6" s="26" t="s">
        <v>23</v>
      </c>
      <c r="J6" s="150"/>
      <c r="K6" s="152"/>
      <c r="L6" s="148"/>
    </row>
    <row r="7" spans="1:15" x14ac:dyDescent="0.2">
      <c r="A7" s="126" t="s">
        <v>22</v>
      </c>
      <c r="B7" s="127"/>
      <c r="C7" s="127"/>
      <c r="D7" s="127"/>
      <c r="E7" s="127"/>
      <c r="F7" s="127"/>
      <c r="G7" s="127"/>
      <c r="H7" s="127"/>
      <c r="I7" s="127"/>
      <c r="J7" s="24"/>
      <c r="K7" s="24"/>
      <c r="L7" s="24"/>
    </row>
    <row r="8" spans="1:15" ht="21" x14ac:dyDescent="0.2">
      <c r="A8" s="10" t="s">
        <v>22</v>
      </c>
      <c r="B8" s="21" t="s">
        <v>60</v>
      </c>
      <c r="C8" s="34"/>
      <c r="D8" s="20"/>
      <c r="E8" s="32" t="s">
        <v>106</v>
      </c>
      <c r="F8" s="44"/>
      <c r="G8" s="44"/>
      <c r="H8" s="44"/>
      <c r="I8" s="44"/>
      <c r="J8" s="38"/>
      <c r="K8" s="38"/>
      <c r="L8" s="37"/>
    </row>
    <row r="9" spans="1:15" x14ac:dyDescent="0.2">
      <c r="A9" s="10"/>
      <c r="B9" s="39"/>
      <c r="C9" s="34"/>
      <c r="D9" s="33"/>
      <c r="E9" s="32"/>
      <c r="F9" s="45"/>
      <c r="G9" s="45"/>
      <c r="H9" s="45"/>
      <c r="I9" s="45"/>
      <c r="J9" s="38"/>
      <c r="K9" s="38"/>
      <c r="L9" s="37"/>
    </row>
    <row r="10" spans="1:15" x14ac:dyDescent="0.2">
      <c r="A10" s="126" t="s">
        <v>49</v>
      </c>
      <c r="B10" s="127"/>
      <c r="C10" s="127"/>
      <c r="D10" s="127"/>
      <c r="E10" s="127"/>
      <c r="F10" s="127"/>
      <c r="G10" s="127"/>
      <c r="H10" s="127"/>
      <c r="I10" s="127"/>
      <c r="J10" s="24"/>
      <c r="K10" s="24"/>
      <c r="L10" s="24"/>
    </row>
    <row r="11" spans="1:15" ht="21" x14ac:dyDescent="0.2">
      <c r="A11" s="75">
        <v>1</v>
      </c>
      <c r="B11" s="66" t="s">
        <v>34</v>
      </c>
      <c r="C11" s="20"/>
      <c r="D11" s="21"/>
      <c r="E11" s="32" t="s">
        <v>107</v>
      </c>
      <c r="F11" s="18">
        <v>1328</v>
      </c>
      <c r="G11" s="19">
        <v>994</v>
      </c>
      <c r="H11" s="19">
        <v>1055</v>
      </c>
      <c r="I11" s="19">
        <v>810</v>
      </c>
      <c r="J11" s="80">
        <v>883.6</v>
      </c>
      <c r="K11" s="30">
        <v>2</v>
      </c>
      <c r="L11" s="29">
        <v>23</v>
      </c>
      <c r="O11" s="88"/>
    </row>
    <row r="12" spans="1:15" ht="14.25" customHeight="1" x14ac:dyDescent="0.2">
      <c r="A12" s="75">
        <v>2</v>
      </c>
      <c r="B12" s="66" t="s">
        <v>41</v>
      </c>
      <c r="C12" s="7"/>
      <c r="D12" s="20"/>
      <c r="E12" s="79"/>
      <c r="G12" s="19"/>
      <c r="H12" s="19"/>
      <c r="I12" s="19"/>
      <c r="J12" s="80">
        <v>0</v>
      </c>
      <c r="K12" s="30"/>
      <c r="L12" s="29"/>
      <c r="O12" s="88"/>
    </row>
    <row r="13" spans="1:15" ht="14.25" customHeight="1" x14ac:dyDescent="0.2">
      <c r="A13" s="75">
        <v>3</v>
      </c>
      <c r="B13" s="66" t="s">
        <v>35</v>
      </c>
      <c r="C13" s="7"/>
      <c r="D13" s="20"/>
      <c r="E13" s="32" t="s">
        <v>108</v>
      </c>
      <c r="F13" s="18">
        <v>792</v>
      </c>
      <c r="G13" s="19">
        <v>593</v>
      </c>
      <c r="H13" s="19">
        <v>820</v>
      </c>
      <c r="I13" s="19">
        <v>629</v>
      </c>
      <c r="J13" s="80">
        <v>614.6</v>
      </c>
      <c r="K13" s="30">
        <v>5</v>
      </c>
      <c r="L13" s="29">
        <v>18</v>
      </c>
      <c r="O13" s="88"/>
    </row>
    <row r="14" spans="1:15" ht="14.25" customHeight="1" x14ac:dyDescent="0.2">
      <c r="A14" s="75">
        <v>4</v>
      </c>
      <c r="B14" s="67" t="s">
        <v>47</v>
      </c>
      <c r="C14" s="21"/>
      <c r="D14" s="20"/>
      <c r="E14" s="32" t="s">
        <v>109</v>
      </c>
      <c r="F14" s="18">
        <v>1327</v>
      </c>
      <c r="G14" s="19">
        <v>993</v>
      </c>
      <c r="H14" s="19">
        <v>1303</v>
      </c>
      <c r="I14" s="19">
        <v>1000</v>
      </c>
      <c r="J14" s="80">
        <v>997.2</v>
      </c>
      <c r="K14" s="30">
        <v>1</v>
      </c>
      <c r="L14" s="29">
        <v>25</v>
      </c>
      <c r="O14" s="88"/>
    </row>
    <row r="15" spans="1:15" ht="14.25" customHeight="1" x14ac:dyDescent="0.2">
      <c r="A15" s="75">
        <v>5</v>
      </c>
      <c r="B15" s="67" t="s">
        <v>55</v>
      </c>
      <c r="C15" s="7"/>
      <c r="D15" s="20"/>
      <c r="E15" s="79"/>
      <c r="G15" s="19"/>
      <c r="H15" s="19"/>
      <c r="I15" s="19"/>
      <c r="J15" s="80">
        <v>0</v>
      </c>
      <c r="K15" s="30"/>
      <c r="L15" s="29"/>
      <c r="O15" s="88"/>
    </row>
    <row r="16" spans="1:15" ht="15.6" customHeight="1" x14ac:dyDescent="0.2">
      <c r="A16" s="75">
        <v>6</v>
      </c>
      <c r="B16" s="67" t="s">
        <v>45</v>
      </c>
      <c r="C16" s="7"/>
      <c r="D16" s="20"/>
      <c r="E16" s="32" t="s">
        <v>110</v>
      </c>
      <c r="F16" s="18">
        <v>1336</v>
      </c>
      <c r="G16" s="19">
        <v>1000</v>
      </c>
      <c r="H16" s="19">
        <v>776</v>
      </c>
      <c r="I16" s="19">
        <v>596</v>
      </c>
      <c r="J16" s="80">
        <v>757.59999999999991</v>
      </c>
      <c r="K16" s="30">
        <v>4</v>
      </c>
      <c r="L16" s="29">
        <v>19</v>
      </c>
      <c r="O16" s="88"/>
    </row>
    <row r="17" spans="1:15" ht="14.25" customHeight="1" x14ac:dyDescent="0.2">
      <c r="A17" s="75">
        <v>7</v>
      </c>
      <c r="B17" s="1" t="s">
        <v>77</v>
      </c>
      <c r="C17" s="7"/>
      <c r="D17" s="20"/>
      <c r="E17" s="32" t="s">
        <v>111</v>
      </c>
      <c r="F17" s="18">
        <v>1087</v>
      </c>
      <c r="G17" s="19">
        <v>814</v>
      </c>
      <c r="H17" s="19">
        <v>1122</v>
      </c>
      <c r="I17" s="19">
        <v>861</v>
      </c>
      <c r="J17" s="80">
        <v>842.2</v>
      </c>
      <c r="K17" s="30">
        <v>3</v>
      </c>
      <c r="L17" s="29">
        <v>20</v>
      </c>
      <c r="O17" s="88"/>
    </row>
    <row r="18" spans="1:15" ht="14.25" customHeight="1" x14ac:dyDescent="0.2">
      <c r="A18" s="93">
        <v>8</v>
      </c>
      <c r="B18" s="1" t="s">
        <v>105</v>
      </c>
      <c r="C18" s="7"/>
      <c r="D18" s="20"/>
      <c r="E18" s="32" t="s">
        <v>112</v>
      </c>
      <c r="F18" s="19">
        <v>847</v>
      </c>
      <c r="G18" s="19">
        <v>634</v>
      </c>
      <c r="H18" s="19">
        <v>585</v>
      </c>
      <c r="I18" s="19">
        <v>449</v>
      </c>
      <c r="J18" s="80">
        <v>523</v>
      </c>
      <c r="K18" s="30">
        <v>6</v>
      </c>
      <c r="L18" s="29">
        <v>17</v>
      </c>
      <c r="O18" s="88"/>
    </row>
    <row r="19" spans="1:15" ht="14.25" customHeight="1" x14ac:dyDescent="0.2">
      <c r="A19" s="75">
        <v>9</v>
      </c>
      <c r="C19" s="7"/>
      <c r="D19" s="20"/>
      <c r="E19" s="79"/>
      <c r="J19" s="30"/>
      <c r="K19" s="30"/>
      <c r="L19" s="29"/>
      <c r="O19" s="88"/>
    </row>
    <row r="20" spans="1:15" ht="14.25" customHeight="1" x14ac:dyDescent="0.2">
      <c r="A20" s="75">
        <v>10</v>
      </c>
      <c r="B20" s="67"/>
      <c r="C20" s="7"/>
      <c r="D20" s="20"/>
      <c r="E20" s="79"/>
      <c r="F20" s="19"/>
      <c r="G20" s="81"/>
      <c r="H20" s="19"/>
      <c r="I20" s="81"/>
      <c r="J20" s="80"/>
      <c r="K20" s="30"/>
      <c r="L20" s="29"/>
      <c r="O20" s="88"/>
    </row>
    <row r="21" spans="1:15" ht="14.25" customHeight="1" x14ac:dyDescent="0.2">
      <c r="A21" s="22"/>
      <c r="B21" s="21"/>
      <c r="C21" s="7"/>
      <c r="D21" s="20"/>
      <c r="E21" s="79"/>
      <c r="F21" s="19"/>
      <c r="G21" s="19"/>
      <c r="H21" s="19"/>
      <c r="I21" s="19"/>
      <c r="J21" s="31"/>
      <c r="K21" s="30"/>
      <c r="L21" s="29"/>
    </row>
    <row r="22" spans="1:15" ht="14.25" customHeight="1" x14ac:dyDescent="0.2">
      <c r="A22" s="126" t="s">
        <v>50</v>
      </c>
      <c r="B22" s="127"/>
      <c r="C22" s="127"/>
      <c r="D22" s="127"/>
      <c r="E22" s="127"/>
      <c r="F22" s="127"/>
      <c r="G22" s="127"/>
      <c r="H22" s="127"/>
      <c r="I22" s="127"/>
      <c r="J22" s="24"/>
      <c r="K22" s="24"/>
      <c r="L22" s="24"/>
    </row>
    <row r="23" spans="1:15" ht="15.75" hidden="1" x14ac:dyDescent="0.25">
      <c r="A23" s="13"/>
      <c r="B23" s="7" t="s">
        <v>12</v>
      </c>
      <c r="C23" s="11"/>
      <c r="D23" s="7"/>
      <c r="E23" s="4">
        <v>0</v>
      </c>
      <c r="F23" s="4"/>
      <c r="G23" s="4"/>
      <c r="H23" s="4"/>
      <c r="I23" s="4"/>
    </row>
    <row r="24" spans="1:15" ht="15.75" hidden="1" x14ac:dyDescent="0.25">
      <c r="A24" s="13"/>
      <c r="B24" s="7" t="s">
        <v>11</v>
      </c>
      <c r="C24" s="11"/>
      <c r="D24" s="7"/>
      <c r="E24" s="4">
        <v>0</v>
      </c>
      <c r="F24" s="19">
        <v>223</v>
      </c>
      <c r="G24" s="19">
        <f>F24/MAX(F$24:F$26)*1000</f>
        <v>758.50340136054422</v>
      </c>
      <c r="H24" s="19">
        <v>241</v>
      </c>
      <c r="I24" s="19">
        <f t="shared" ref="I24:I26" si="0">H24/MAX(H$24:H$26)*1000</f>
        <v>825.34246575342468</v>
      </c>
    </row>
    <row r="25" spans="1:15" ht="15.75" hidden="1" x14ac:dyDescent="0.25">
      <c r="A25" s="13"/>
      <c r="B25" s="7" t="s">
        <v>10</v>
      </c>
      <c r="C25" s="11"/>
      <c r="D25" s="7"/>
      <c r="E25" s="4">
        <v>0</v>
      </c>
      <c r="F25" s="19">
        <v>294</v>
      </c>
      <c r="G25" s="19">
        <f t="shared" ref="G25:G26" si="1">F25/MAX(F$24:F$26)*1000</f>
        <v>1000</v>
      </c>
      <c r="H25" s="19">
        <v>292</v>
      </c>
      <c r="I25" s="19">
        <f t="shared" si="0"/>
        <v>1000</v>
      </c>
    </row>
    <row r="26" spans="1:15" ht="17.25" hidden="1" customHeight="1" x14ac:dyDescent="0.2">
      <c r="A26" s="10"/>
      <c r="B26" s="7" t="s">
        <v>9</v>
      </c>
      <c r="C26" s="7"/>
      <c r="D26" s="7"/>
      <c r="E26" s="4">
        <v>0</v>
      </c>
      <c r="F26" s="19">
        <v>71</v>
      </c>
      <c r="G26" s="19">
        <f t="shared" si="1"/>
        <v>241.49659863945578</v>
      </c>
      <c r="H26" s="19">
        <v>82</v>
      </c>
      <c r="I26" s="19">
        <f t="shared" si="0"/>
        <v>280.82191780821921</v>
      </c>
    </row>
    <row r="27" spans="1:15" ht="17.25" hidden="1" customHeight="1" x14ac:dyDescent="0.2">
      <c r="A27" s="10"/>
      <c r="B27" s="7" t="s">
        <v>8</v>
      </c>
      <c r="C27" s="7"/>
      <c r="D27" s="7"/>
      <c r="E27" s="4">
        <v>0</v>
      </c>
      <c r="F27" s="41"/>
      <c r="G27" s="41"/>
      <c r="H27" s="42"/>
      <c r="I27" s="42"/>
    </row>
    <row r="28" spans="1:15" ht="17.25" hidden="1" customHeight="1" x14ac:dyDescent="0.2">
      <c r="A28" s="10"/>
      <c r="B28" s="7" t="s">
        <v>7</v>
      </c>
      <c r="C28" s="7"/>
      <c r="D28" s="7"/>
      <c r="E28" s="4">
        <v>0</v>
      </c>
      <c r="F28" s="41"/>
      <c r="G28" s="41"/>
      <c r="H28" s="42"/>
      <c r="I28" s="42"/>
    </row>
    <row r="29" spans="1:15" ht="14.25" hidden="1" customHeight="1" x14ac:dyDescent="0.2">
      <c r="A29" s="10"/>
      <c r="B29" s="7" t="s">
        <v>6</v>
      </c>
      <c r="C29" s="11"/>
      <c r="D29" s="7"/>
      <c r="E29" s="4">
        <v>0</v>
      </c>
      <c r="F29" s="41"/>
      <c r="G29" s="41"/>
      <c r="H29" s="42"/>
      <c r="I29" s="42"/>
    </row>
    <row r="30" spans="1:15" ht="14.25" hidden="1" customHeight="1" x14ac:dyDescent="0.2">
      <c r="A30" s="10"/>
      <c r="B30" s="7" t="s">
        <v>5</v>
      </c>
      <c r="C30" s="11"/>
      <c r="D30" s="7"/>
      <c r="E30" s="4">
        <v>0</v>
      </c>
      <c r="F30" s="41"/>
      <c r="G30" s="41"/>
      <c r="H30" s="42"/>
      <c r="I30" s="42"/>
    </row>
    <row r="31" spans="1:15" hidden="1" x14ac:dyDescent="0.2">
      <c r="A31" s="10"/>
      <c r="B31" s="7" t="s">
        <v>4</v>
      </c>
      <c r="C31" s="11"/>
      <c r="D31" s="7"/>
      <c r="E31" s="4">
        <v>0</v>
      </c>
      <c r="F31" s="41"/>
      <c r="G31" s="41"/>
      <c r="H31" s="42"/>
      <c r="I31" s="42"/>
    </row>
    <row r="32" spans="1:15" ht="14.25" hidden="1" customHeight="1" x14ac:dyDescent="0.2">
      <c r="A32" s="10"/>
      <c r="B32" s="7" t="s">
        <v>3</v>
      </c>
      <c r="C32" s="11"/>
      <c r="D32" s="7"/>
      <c r="E32" s="4">
        <v>0</v>
      </c>
      <c r="F32" s="41"/>
      <c r="G32" s="41"/>
      <c r="H32" s="42"/>
      <c r="I32" s="42"/>
    </row>
    <row r="33" spans="1:15" ht="14.25" hidden="1" customHeight="1" x14ac:dyDescent="0.2">
      <c r="A33" s="10"/>
      <c r="B33" s="7" t="s">
        <v>2</v>
      </c>
      <c r="C33" s="11"/>
      <c r="D33" s="7"/>
      <c r="E33" s="4">
        <v>0</v>
      </c>
      <c r="F33" s="41"/>
      <c r="G33" s="41"/>
      <c r="H33" s="42"/>
      <c r="I33" s="42"/>
    </row>
    <row r="34" spans="1:15" hidden="1" x14ac:dyDescent="0.2">
      <c r="A34" s="10"/>
      <c r="B34" s="7" t="s">
        <v>1</v>
      </c>
      <c r="C34" s="11"/>
      <c r="D34" s="7"/>
      <c r="E34" s="4">
        <v>0</v>
      </c>
      <c r="F34" s="41"/>
      <c r="G34" s="41"/>
      <c r="H34" s="42"/>
      <c r="I34" s="42"/>
    </row>
    <row r="35" spans="1:15" hidden="1" x14ac:dyDescent="0.2">
      <c r="A35" s="10"/>
      <c r="B35" s="7" t="s">
        <v>0</v>
      </c>
      <c r="C35" s="11"/>
      <c r="D35" s="7"/>
      <c r="E35" s="4">
        <v>0</v>
      </c>
      <c r="F35" s="41"/>
      <c r="G35" s="41"/>
      <c r="H35" s="42"/>
      <c r="I35" s="42"/>
    </row>
    <row r="36" spans="1:15" ht="21" x14ac:dyDescent="0.2">
      <c r="A36" s="75">
        <v>11</v>
      </c>
      <c r="B36" s="67" t="s">
        <v>48</v>
      </c>
      <c r="C36" s="7"/>
      <c r="D36" s="23"/>
      <c r="E36" s="79"/>
      <c r="F36" s="19"/>
      <c r="G36" s="19"/>
      <c r="H36" s="19"/>
      <c r="I36" s="19"/>
      <c r="J36" s="80">
        <v>0</v>
      </c>
      <c r="K36" s="30"/>
      <c r="L36" s="29"/>
    </row>
    <row r="37" spans="1:15" ht="21" x14ac:dyDescent="0.2">
      <c r="A37" s="75">
        <v>12</v>
      </c>
      <c r="B37" s="67" t="s">
        <v>43</v>
      </c>
      <c r="C37" s="7"/>
      <c r="D37" s="23"/>
      <c r="E37" s="32" t="s">
        <v>113</v>
      </c>
      <c r="F37" s="19">
        <v>1605</v>
      </c>
      <c r="G37" s="19">
        <v>921</v>
      </c>
      <c r="H37" s="19">
        <v>1397</v>
      </c>
      <c r="I37" s="19">
        <v>996</v>
      </c>
      <c r="J37" s="80">
        <v>966</v>
      </c>
      <c r="K37" s="30">
        <v>2</v>
      </c>
      <c r="L37" s="29">
        <v>23</v>
      </c>
    </row>
    <row r="38" spans="1:15" ht="21" x14ac:dyDescent="0.2">
      <c r="A38" s="75">
        <v>13</v>
      </c>
      <c r="B38" s="67" t="s">
        <v>37</v>
      </c>
      <c r="C38" s="7"/>
      <c r="D38" s="23"/>
      <c r="E38" s="32" t="s">
        <v>114</v>
      </c>
      <c r="F38" s="19">
        <v>1653</v>
      </c>
      <c r="G38" s="19">
        <v>951</v>
      </c>
      <c r="H38" s="19">
        <v>1402</v>
      </c>
      <c r="I38" s="19">
        <v>1000</v>
      </c>
      <c r="J38" s="80">
        <v>980.40000000000009</v>
      </c>
      <c r="K38" s="30">
        <v>1</v>
      </c>
      <c r="L38" s="29">
        <v>25</v>
      </c>
    </row>
    <row r="39" spans="1:15" ht="14.25" customHeight="1" x14ac:dyDescent="0.2">
      <c r="A39" s="76">
        <v>14</v>
      </c>
      <c r="B39" s="67" t="s">
        <v>38</v>
      </c>
      <c r="C39" s="7"/>
      <c r="D39" s="20"/>
      <c r="E39" s="79"/>
      <c r="F39" s="19"/>
      <c r="G39" s="19"/>
      <c r="H39" s="19"/>
      <c r="I39" s="19"/>
      <c r="J39" s="80">
        <v>0</v>
      </c>
      <c r="K39" s="30"/>
      <c r="L39" s="29"/>
      <c r="O39" s="87"/>
    </row>
    <row r="40" spans="1:15" ht="14.25" customHeight="1" x14ac:dyDescent="0.2">
      <c r="A40" s="76">
        <v>15</v>
      </c>
      <c r="B40" s="1" t="s">
        <v>56</v>
      </c>
      <c r="C40" s="7"/>
      <c r="D40" s="20"/>
      <c r="E40" s="32" t="s">
        <v>115</v>
      </c>
      <c r="F40" s="19">
        <v>1738</v>
      </c>
      <c r="G40" s="19">
        <v>1000</v>
      </c>
      <c r="H40" s="19">
        <v>1073</v>
      </c>
      <c r="I40" s="19">
        <v>765</v>
      </c>
      <c r="J40" s="80">
        <v>859</v>
      </c>
      <c r="K40" s="30">
        <v>3</v>
      </c>
      <c r="L40" s="29">
        <v>20</v>
      </c>
      <c r="O40" s="87"/>
    </row>
    <row r="41" spans="1:15" ht="14.25" customHeight="1" x14ac:dyDescent="0.2">
      <c r="A41" s="76">
        <v>16</v>
      </c>
      <c r="B41" s="1" t="s">
        <v>57</v>
      </c>
      <c r="C41" s="7"/>
      <c r="D41" s="20"/>
      <c r="E41" s="79"/>
      <c r="F41" s="19"/>
      <c r="G41" s="81"/>
      <c r="H41" s="19"/>
      <c r="I41" s="81"/>
      <c r="J41" s="80">
        <v>0</v>
      </c>
      <c r="K41" s="30"/>
      <c r="L41" s="29"/>
      <c r="O41" s="87"/>
    </row>
    <row r="42" spans="1:15" ht="14.25" customHeight="1" x14ac:dyDescent="0.2">
      <c r="A42" s="75">
        <v>17</v>
      </c>
      <c r="C42" s="7"/>
      <c r="D42" s="20"/>
      <c r="E42" s="79"/>
      <c r="F42" s="19"/>
      <c r="G42" s="81"/>
      <c r="H42" s="19"/>
      <c r="I42" s="81"/>
      <c r="J42" s="80"/>
      <c r="K42" s="30"/>
      <c r="L42" s="29"/>
      <c r="O42" s="87"/>
    </row>
    <row r="43" spans="1:15" ht="14.25" customHeight="1" x14ac:dyDescent="0.2">
      <c r="A43" s="75">
        <v>18</v>
      </c>
      <c r="C43" s="7"/>
      <c r="D43" s="20"/>
      <c r="E43" s="79"/>
      <c r="F43" s="19"/>
      <c r="G43" s="81"/>
      <c r="H43" s="19"/>
      <c r="I43" s="81"/>
      <c r="J43" s="80"/>
      <c r="K43" s="30"/>
      <c r="L43" s="29"/>
      <c r="O43" s="87"/>
    </row>
    <row r="44" spans="1:15" ht="14.25" customHeight="1" x14ac:dyDescent="0.2">
      <c r="A44" s="126" t="s">
        <v>51</v>
      </c>
      <c r="B44" s="127"/>
      <c r="C44" s="127"/>
      <c r="D44" s="127"/>
      <c r="E44" s="127"/>
      <c r="F44" s="127"/>
      <c r="G44" s="127"/>
      <c r="H44" s="127"/>
      <c r="I44" s="127"/>
      <c r="J44" s="24"/>
      <c r="K44" s="24"/>
      <c r="L44" s="24"/>
    </row>
    <row r="45" spans="1:15" ht="15.75" hidden="1" x14ac:dyDescent="0.25">
      <c r="A45" s="13"/>
      <c r="B45" s="7" t="s">
        <v>12</v>
      </c>
      <c r="C45" s="11"/>
      <c r="D45" s="7"/>
      <c r="E45" s="4" t="e">
        <v>#REF!</v>
      </c>
      <c r="F45" s="41"/>
      <c r="G45" s="41"/>
      <c r="H45" s="42"/>
      <c r="I45" s="42"/>
    </row>
    <row r="46" spans="1:15" ht="15.75" hidden="1" x14ac:dyDescent="0.25">
      <c r="A46" s="13"/>
      <c r="B46" s="7" t="s">
        <v>11</v>
      </c>
      <c r="C46" s="11"/>
      <c r="D46" s="7"/>
      <c r="E46" s="4" t="e">
        <v>#REF!</v>
      </c>
      <c r="F46" s="41"/>
      <c r="G46" s="41"/>
      <c r="H46" s="42"/>
      <c r="I46" s="42"/>
    </row>
    <row r="47" spans="1:15" ht="15.75" hidden="1" x14ac:dyDescent="0.25">
      <c r="A47" s="13"/>
      <c r="B47" s="7" t="s">
        <v>10</v>
      </c>
      <c r="C47" s="11"/>
      <c r="D47" s="7"/>
      <c r="E47" s="4" t="e">
        <v>#REF!</v>
      </c>
      <c r="F47" s="41"/>
      <c r="G47" s="41"/>
      <c r="H47" s="42"/>
      <c r="I47" s="42"/>
    </row>
    <row r="48" spans="1:15" ht="17.25" hidden="1" customHeight="1" x14ac:dyDescent="0.2">
      <c r="A48" s="10"/>
      <c r="B48" s="7" t="s">
        <v>9</v>
      </c>
      <c r="C48" s="7"/>
      <c r="D48" s="7"/>
      <c r="E48" s="4" t="e">
        <v>#REF!</v>
      </c>
      <c r="F48" s="41"/>
      <c r="G48" s="41"/>
      <c r="H48" s="42"/>
      <c r="I48" s="42"/>
    </row>
    <row r="49" spans="1:12" ht="17.25" hidden="1" customHeight="1" x14ac:dyDescent="0.2">
      <c r="A49" s="10"/>
      <c r="B49" s="7" t="s">
        <v>8</v>
      </c>
      <c r="C49" s="7"/>
      <c r="D49" s="7"/>
      <c r="E49" s="4" t="e">
        <v>#REF!</v>
      </c>
      <c r="F49" s="41"/>
      <c r="G49" s="41"/>
      <c r="H49" s="42"/>
      <c r="I49" s="42"/>
    </row>
    <row r="50" spans="1:12" ht="17.25" hidden="1" customHeight="1" x14ac:dyDescent="0.2">
      <c r="A50" s="10"/>
      <c r="B50" s="7" t="s">
        <v>7</v>
      </c>
      <c r="C50" s="7"/>
      <c r="D50" s="7"/>
      <c r="E50" s="4" t="e">
        <v>#REF!</v>
      </c>
      <c r="F50" s="41"/>
      <c r="G50" s="41"/>
      <c r="H50" s="42"/>
      <c r="I50" s="42"/>
    </row>
    <row r="51" spans="1:12" ht="14.25" hidden="1" customHeight="1" x14ac:dyDescent="0.2">
      <c r="A51" s="10"/>
      <c r="B51" s="7" t="s">
        <v>6</v>
      </c>
      <c r="C51" s="11"/>
      <c r="D51" s="7"/>
      <c r="E51" s="4" t="e">
        <v>#REF!</v>
      </c>
      <c r="F51" s="41"/>
      <c r="G51" s="41"/>
      <c r="H51" s="42"/>
      <c r="I51" s="42"/>
    </row>
    <row r="52" spans="1:12" ht="14.25" hidden="1" customHeight="1" x14ac:dyDescent="0.2">
      <c r="A52" s="10"/>
      <c r="B52" s="7" t="s">
        <v>5</v>
      </c>
      <c r="C52" s="11"/>
      <c r="D52" s="7"/>
      <c r="E52" s="4" t="e">
        <v>#REF!</v>
      </c>
      <c r="F52" s="41"/>
      <c r="G52" s="41"/>
      <c r="H52" s="42"/>
      <c r="I52" s="42"/>
    </row>
    <row r="53" spans="1:12" hidden="1" x14ac:dyDescent="0.2">
      <c r="A53" s="10"/>
      <c r="B53" s="7" t="s">
        <v>4</v>
      </c>
      <c r="C53" s="11"/>
      <c r="D53" s="7"/>
      <c r="E53" s="4" t="e">
        <v>#REF!</v>
      </c>
      <c r="F53" s="41"/>
      <c r="G53" s="41"/>
      <c r="H53" s="42"/>
      <c r="I53" s="42"/>
    </row>
    <row r="54" spans="1:12" ht="14.25" hidden="1" customHeight="1" x14ac:dyDescent="0.2">
      <c r="A54" s="10"/>
      <c r="B54" s="7" t="s">
        <v>3</v>
      </c>
      <c r="C54" s="11"/>
      <c r="D54" s="7"/>
      <c r="E54" s="4" t="e">
        <v>#REF!</v>
      </c>
      <c r="F54" s="41"/>
      <c r="G54" s="41"/>
      <c r="H54" s="42"/>
      <c r="I54" s="42"/>
    </row>
    <row r="55" spans="1:12" ht="14.25" hidden="1" customHeight="1" x14ac:dyDescent="0.2">
      <c r="A55" s="10"/>
      <c r="B55" s="7" t="s">
        <v>2</v>
      </c>
      <c r="C55" s="11"/>
      <c r="D55" s="7"/>
      <c r="E55" s="4" t="e">
        <v>#REF!</v>
      </c>
      <c r="F55" s="41"/>
      <c r="G55" s="41"/>
      <c r="H55" s="42"/>
      <c r="I55" s="42"/>
    </row>
    <row r="56" spans="1:12" hidden="1" x14ac:dyDescent="0.2">
      <c r="A56" s="10"/>
      <c r="B56" s="7" t="s">
        <v>1</v>
      </c>
      <c r="C56" s="11"/>
      <c r="D56" s="7"/>
      <c r="E56" s="4" t="e">
        <v>#REF!</v>
      </c>
      <c r="F56" s="41"/>
      <c r="G56" s="41"/>
      <c r="H56" s="42"/>
      <c r="I56" s="42"/>
    </row>
    <row r="57" spans="1:12" hidden="1" x14ac:dyDescent="0.2">
      <c r="A57" s="10"/>
      <c r="B57" s="7" t="s">
        <v>0</v>
      </c>
      <c r="C57" s="11"/>
      <c r="D57" s="7"/>
      <c r="E57" s="4" t="e">
        <v>#REF!</v>
      </c>
      <c r="F57" s="41"/>
      <c r="G57" s="41"/>
      <c r="H57" s="42"/>
      <c r="I57" s="42"/>
    </row>
    <row r="58" spans="1:12" ht="21" x14ac:dyDescent="0.2">
      <c r="A58" s="93">
        <v>19</v>
      </c>
      <c r="B58" s="67" t="s">
        <v>42</v>
      </c>
      <c r="C58" s="7"/>
      <c r="D58" s="20"/>
      <c r="E58" s="79"/>
      <c r="F58" s="19"/>
      <c r="G58" s="81"/>
      <c r="H58" s="19"/>
      <c r="I58" s="81"/>
      <c r="J58" s="80"/>
      <c r="K58" s="30"/>
      <c r="L58" s="29"/>
    </row>
    <row r="59" spans="1:12" ht="21" x14ac:dyDescent="0.2">
      <c r="A59" s="75">
        <v>21</v>
      </c>
      <c r="B59" s="66" t="s">
        <v>40</v>
      </c>
      <c r="C59" s="7"/>
      <c r="D59" s="20"/>
      <c r="E59" s="79"/>
      <c r="F59" s="19"/>
      <c r="G59" s="81"/>
      <c r="H59" s="19"/>
      <c r="I59" s="81"/>
      <c r="J59" s="80"/>
      <c r="K59" s="30"/>
      <c r="L59" s="29"/>
    </row>
    <row r="60" spans="1:12" ht="21" x14ac:dyDescent="0.2">
      <c r="A60" s="75">
        <v>22</v>
      </c>
      <c r="B60" s="67" t="s">
        <v>36</v>
      </c>
      <c r="C60" s="7"/>
      <c r="D60" s="20"/>
      <c r="E60" s="79"/>
      <c r="F60" s="19"/>
      <c r="G60" s="81"/>
      <c r="H60" s="19"/>
      <c r="I60" s="81"/>
      <c r="J60" s="80"/>
      <c r="K60" s="30"/>
      <c r="L60" s="29"/>
    </row>
    <row r="61" spans="1:12" ht="14.25" customHeight="1" x14ac:dyDescent="0.2">
      <c r="A61" s="75">
        <v>23</v>
      </c>
      <c r="B61" s="67" t="s">
        <v>46</v>
      </c>
      <c r="C61" s="7"/>
      <c r="D61" s="20"/>
      <c r="E61" s="32" t="s">
        <v>116</v>
      </c>
      <c r="F61" s="19">
        <v>2629</v>
      </c>
      <c r="G61" s="19">
        <v>955</v>
      </c>
      <c r="H61" s="19">
        <v>1944</v>
      </c>
      <c r="I61" s="19">
        <v>852</v>
      </c>
      <c r="J61" s="80">
        <v>893.2</v>
      </c>
      <c r="K61" s="30">
        <v>2</v>
      </c>
      <c r="L61" s="29">
        <v>23</v>
      </c>
    </row>
    <row r="62" spans="1:12" ht="14.25" customHeight="1" x14ac:dyDescent="0.2">
      <c r="A62" s="75">
        <v>24</v>
      </c>
      <c r="B62" s="67" t="s">
        <v>39</v>
      </c>
      <c r="C62" s="59"/>
      <c r="D62" s="61"/>
      <c r="E62" s="32" t="s">
        <v>117</v>
      </c>
      <c r="F62" s="63">
        <v>2754</v>
      </c>
      <c r="G62" s="19">
        <v>1000</v>
      </c>
      <c r="H62" s="19">
        <v>2282</v>
      </c>
      <c r="I62" s="19">
        <v>1000</v>
      </c>
      <c r="J62" s="80">
        <v>1000</v>
      </c>
      <c r="K62" s="64">
        <v>1</v>
      </c>
      <c r="L62" s="65">
        <v>25</v>
      </c>
    </row>
    <row r="63" spans="1:12" ht="14.25" customHeight="1" x14ac:dyDescent="0.2">
      <c r="A63" s="75"/>
      <c r="C63" s="59"/>
      <c r="D63" s="61"/>
      <c r="E63" s="79"/>
      <c r="F63" s="63"/>
      <c r="G63" s="19"/>
      <c r="H63" s="19"/>
      <c r="I63" s="19"/>
      <c r="J63" s="80"/>
      <c r="K63" s="64"/>
      <c r="L63" s="65"/>
    </row>
    <row r="64" spans="1:12" ht="20.45" customHeight="1" thickBot="1" x14ac:dyDescent="0.25">
      <c r="A64" s="94"/>
      <c r="B64" s="95"/>
      <c r="C64" s="43"/>
      <c r="D64" s="40"/>
      <c r="E64" s="97"/>
      <c r="F64" s="46"/>
      <c r="G64" s="83"/>
      <c r="H64" s="46"/>
      <c r="I64" s="83"/>
      <c r="J64" s="100"/>
      <c r="K64" s="28"/>
      <c r="L64" s="27"/>
    </row>
    <row r="65" ht="15.75" thickTop="1" x14ac:dyDescent="0.2"/>
  </sheetData>
  <mergeCells count="15">
    <mergeCell ref="A3:L4"/>
    <mergeCell ref="L5:L6"/>
    <mergeCell ref="A7:I7"/>
    <mergeCell ref="A10:I10"/>
    <mergeCell ref="A22:I22"/>
    <mergeCell ref="J5:J6"/>
    <mergeCell ref="K5:K6"/>
    <mergeCell ref="A44:I44"/>
    <mergeCell ref="A5:A6"/>
    <mergeCell ref="B5:B6"/>
    <mergeCell ref="C5:C6"/>
    <mergeCell ref="D5:D6"/>
    <mergeCell ref="E5:E6"/>
    <mergeCell ref="F5:G5"/>
    <mergeCell ref="H5:I5"/>
  </mergeCells>
  <pageMargins left="0.75" right="0.75" top="0.33" bottom="0.32" header="0" footer="0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Clasificación  liga</vt:lpstr>
      <vt:lpstr>1ª PRUEBA </vt:lpstr>
      <vt:lpstr>2ª PRUEBA</vt:lpstr>
      <vt:lpstr>3ª PRUEBA</vt:lpstr>
      <vt:lpstr>4ª PRUEBA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fsromero</dc:creator>
  <cp:lastModifiedBy>angel gd</cp:lastModifiedBy>
  <cp:lastPrinted>2019-10-27T22:20:39Z</cp:lastPrinted>
  <dcterms:created xsi:type="dcterms:W3CDTF">2014-11-16T19:01:48Z</dcterms:created>
  <dcterms:modified xsi:type="dcterms:W3CDTF">2019-10-28T22:51:11Z</dcterms:modified>
</cp:coreProperties>
</file>