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yla\Desktop\aerea\Aeromodelismo\IMAC\RESULTADOS\"/>
    </mc:Choice>
  </mc:AlternateContent>
  <xr:revisionPtr revIDLastSave="0" documentId="8_{F1C82704-01D4-4325-BFA1-6EE103340F69}" xr6:coauthVersionLast="45" xr6:coauthVersionMax="45" xr10:uidLastSave="{00000000-0000-0000-0000-000000000000}"/>
  <bookViews>
    <workbookView xWindow="-120" yWindow="-120" windowWidth="20730" windowHeight="11160"/>
  </bookViews>
  <sheets>
    <sheet name="N1000" sheetId="11" r:id="rId1"/>
    <sheet name="INSCRITOS" sheetId="10" r:id="rId2"/>
    <sheet name="PUNTUACIÓN BÁSICA" sheetId="6" r:id="rId3"/>
    <sheet name="PUNTUACIÓN SPORT" sheetId="7" r:id="rId4"/>
    <sheet name="PUNTUACIÓN INTERMEDIA" sheetId="8" r:id="rId5"/>
    <sheet name="PUNTUACIÓN AVANZADA" sheetId="9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42" i="11" l="1"/>
  <c r="Q41" i="11"/>
  <c r="X40" i="11"/>
  <c r="Q39" i="11"/>
  <c r="Q38" i="11"/>
  <c r="Q37" i="11"/>
  <c r="Q36" i="11"/>
  <c r="X35" i="11"/>
  <c r="Q34" i="11"/>
  <c r="Q33" i="11"/>
  <c r="Q32" i="11"/>
  <c r="Q31" i="11"/>
  <c r="Q30" i="11"/>
  <c r="Q29" i="11"/>
  <c r="Q28" i="11"/>
  <c r="Q27" i="11"/>
  <c r="Q26" i="11"/>
  <c r="X25" i="11"/>
  <c r="Q24" i="11"/>
  <c r="Q23" i="11"/>
  <c r="Q22" i="11"/>
  <c r="Q21" i="11"/>
  <c r="R20" i="11"/>
  <c r="Q20" i="11"/>
  <c r="Q19" i="11"/>
  <c r="Q18" i="11"/>
  <c r="Q17" i="11"/>
  <c r="Q16" i="11"/>
  <c r="Q15" i="11"/>
  <c r="Q14" i="11"/>
  <c r="Q13" i="11"/>
  <c r="Q12" i="11"/>
  <c r="Q11" i="11"/>
  <c r="X40" i="10"/>
  <c r="X35" i="10"/>
  <c r="X25" i="10"/>
  <c r="R34" i="10"/>
  <c r="FJ17" i="9"/>
  <c r="EW17" i="9"/>
  <c r="FJ16" i="9"/>
  <c r="EX18" i="9" s="1"/>
  <c r="EW16" i="9"/>
  <c r="EK18" i="9" s="1"/>
  <c r="FJ14" i="9"/>
  <c r="EW14" i="9"/>
  <c r="FJ13" i="9"/>
  <c r="EW13" i="9"/>
  <c r="EW10" i="9"/>
  <c r="EJ17" i="9"/>
  <c r="DW17" i="9"/>
  <c r="EJ16" i="9"/>
  <c r="DX18" i="9" s="1"/>
  <c r="DW16" i="9"/>
  <c r="DK18" i="9" s="1"/>
  <c r="EJ14" i="9"/>
  <c r="DW14" i="9"/>
  <c r="EJ13" i="9"/>
  <c r="DW13" i="9"/>
  <c r="DK15" i="9"/>
  <c r="R42" i="11" s="1"/>
  <c r="DW10" i="9"/>
  <c r="FJ23" i="8"/>
  <c r="EW23" i="8"/>
  <c r="FJ22" i="8"/>
  <c r="EX24" i="8" s="1"/>
  <c r="EW22" i="8"/>
  <c r="EK24" i="8" s="1"/>
  <c r="FJ20" i="8"/>
  <c r="EW20" i="8"/>
  <c r="FJ19" i="8"/>
  <c r="EW19" i="8"/>
  <c r="EK21" i="8" s="1"/>
  <c r="V39" i="10" s="1"/>
  <c r="FJ17" i="8"/>
  <c r="EW17" i="8"/>
  <c r="FJ16" i="8"/>
  <c r="EX18" i="8" s="1"/>
  <c r="F18" i="8" s="1"/>
  <c r="EW16" i="8"/>
  <c r="FJ14" i="8"/>
  <c r="EW14" i="8"/>
  <c r="FJ13" i="8"/>
  <c r="EX15" i="8"/>
  <c r="EW13" i="8"/>
  <c r="EW10" i="8"/>
  <c r="EJ23" i="8"/>
  <c r="DX24" i="8" s="1"/>
  <c r="DW23" i="8"/>
  <c r="EJ22" i="8"/>
  <c r="DW22" i="8"/>
  <c r="EJ20" i="8"/>
  <c r="DW20" i="8"/>
  <c r="EJ19" i="8"/>
  <c r="DX21" i="8" s="1"/>
  <c r="DW19" i="8"/>
  <c r="DK21" i="8" s="1"/>
  <c r="EJ17" i="8"/>
  <c r="DW17" i="8"/>
  <c r="EJ16" i="8"/>
  <c r="DW16" i="8"/>
  <c r="DK18" i="8" s="1"/>
  <c r="EJ14" i="8"/>
  <c r="DX15" i="8" s="1"/>
  <c r="DW14" i="8"/>
  <c r="EJ13" i="8"/>
  <c r="DW13" i="8"/>
  <c r="DW10" i="8"/>
  <c r="FJ38" i="7"/>
  <c r="EW38" i="7"/>
  <c r="FJ37" i="7"/>
  <c r="EW37" i="7"/>
  <c r="EX36" i="7"/>
  <c r="FJ35" i="7"/>
  <c r="EW35" i="7"/>
  <c r="FJ34" i="7"/>
  <c r="EW34" i="7"/>
  <c r="EK36" i="7" s="1"/>
  <c r="V31" i="10" s="1"/>
  <c r="FJ32" i="7"/>
  <c r="EW32" i="7"/>
  <c r="FJ31" i="7"/>
  <c r="EX33" i="7" s="1"/>
  <c r="EW31" i="7"/>
  <c r="FJ29" i="7"/>
  <c r="EW29" i="7"/>
  <c r="FJ28" i="7"/>
  <c r="EX30" i="7" s="1"/>
  <c r="EW28" i="7"/>
  <c r="EK30" i="7" s="1"/>
  <c r="V28" i="10" s="1"/>
  <c r="FJ26" i="7"/>
  <c r="EW26" i="7"/>
  <c r="FJ25" i="7"/>
  <c r="EX27" i="7" s="1"/>
  <c r="EW25" i="7"/>
  <c r="EK27" i="7" s="1"/>
  <c r="FJ23" i="7"/>
  <c r="EW23" i="7"/>
  <c r="FJ22" i="7"/>
  <c r="EX24" i="7" s="1"/>
  <c r="EW22" i="7"/>
  <c r="FJ20" i="7"/>
  <c r="EW20" i="7"/>
  <c r="EK21" i="7" s="1"/>
  <c r="FJ19" i="7"/>
  <c r="EX21" i="7" s="1"/>
  <c r="EW19" i="7"/>
  <c r="FJ17" i="7"/>
  <c r="EW17" i="7"/>
  <c r="FJ16" i="7"/>
  <c r="EX18" i="7"/>
  <c r="EW16" i="7"/>
  <c r="FJ14" i="7"/>
  <c r="EW14" i="7"/>
  <c r="FJ13" i="7"/>
  <c r="EX15" i="7"/>
  <c r="EW13" i="7"/>
  <c r="EW10" i="7"/>
  <c r="EJ38" i="7"/>
  <c r="DW38" i="7"/>
  <c r="EJ37" i="7"/>
  <c r="DW37" i="7"/>
  <c r="EJ35" i="7"/>
  <c r="DW35" i="7"/>
  <c r="EJ34" i="7"/>
  <c r="DW34" i="7"/>
  <c r="DK36" i="7"/>
  <c r="EJ32" i="7"/>
  <c r="DW32" i="7"/>
  <c r="EJ31" i="7"/>
  <c r="DW31" i="7"/>
  <c r="DK33" i="7" s="1"/>
  <c r="EJ29" i="7"/>
  <c r="DW29" i="7"/>
  <c r="EJ28" i="7"/>
  <c r="DW28" i="7"/>
  <c r="EJ26" i="7"/>
  <c r="DW26" i="7"/>
  <c r="EJ25" i="7"/>
  <c r="DW25" i="7"/>
  <c r="EJ23" i="7"/>
  <c r="DW23" i="7"/>
  <c r="EJ22" i="7"/>
  <c r="DX24" i="7" s="1"/>
  <c r="T26" i="10" s="1"/>
  <c r="DW22" i="7"/>
  <c r="EJ20" i="7"/>
  <c r="DW20" i="7"/>
  <c r="EJ19" i="7"/>
  <c r="DX21" i="7" s="1"/>
  <c r="DW19" i="7"/>
  <c r="EJ17" i="7"/>
  <c r="DX18" i="7" s="1"/>
  <c r="T32" i="11" s="1"/>
  <c r="DW17" i="7"/>
  <c r="EJ16" i="7"/>
  <c r="DW16" i="7"/>
  <c r="EJ14" i="7"/>
  <c r="DW14" i="7"/>
  <c r="EJ13" i="7"/>
  <c r="DW13" i="7"/>
  <c r="DW10" i="7"/>
  <c r="F35" i="6"/>
  <c r="C35" i="6"/>
  <c r="B35" i="6"/>
  <c r="F34" i="6"/>
  <c r="C34" i="6"/>
  <c r="FJ53" i="6"/>
  <c r="EX54" i="6" s="1"/>
  <c r="EW53" i="6"/>
  <c r="FJ52" i="6"/>
  <c r="EW52" i="6"/>
  <c r="EK54" i="6" s="1"/>
  <c r="V23" i="11" s="1"/>
  <c r="FJ50" i="6"/>
  <c r="EW50" i="6"/>
  <c r="EK51" i="6" s="1"/>
  <c r="FJ49" i="6"/>
  <c r="EX51" i="6" s="1"/>
  <c r="F51" i="6" s="1"/>
  <c r="EW49" i="6"/>
  <c r="FJ47" i="6"/>
  <c r="EW47" i="6"/>
  <c r="FJ46" i="6"/>
  <c r="EX48" i="6"/>
  <c r="EW46" i="6"/>
  <c r="EK48" i="6" s="1"/>
  <c r="V16" i="11" s="1"/>
  <c r="FJ44" i="6"/>
  <c r="EW44" i="6"/>
  <c r="FJ43" i="6"/>
  <c r="EX45" i="6" s="1"/>
  <c r="EW43" i="6"/>
  <c r="FJ41" i="6"/>
  <c r="EX42" i="6" s="1"/>
  <c r="EW41" i="6"/>
  <c r="FJ40" i="6"/>
  <c r="EW40" i="6"/>
  <c r="FJ38" i="6"/>
  <c r="EW38" i="6"/>
  <c r="FJ37" i="6"/>
  <c r="EX39" i="6"/>
  <c r="EW37" i="6"/>
  <c r="EK39" i="6" s="1"/>
  <c r="FJ35" i="6"/>
  <c r="EW35" i="6"/>
  <c r="FJ34" i="6"/>
  <c r="EX36" i="6" s="1"/>
  <c r="EW34" i="6"/>
  <c r="FJ32" i="6"/>
  <c r="EW32" i="6"/>
  <c r="FJ31" i="6"/>
  <c r="EW31" i="6"/>
  <c r="FJ29" i="6"/>
  <c r="EW29" i="6"/>
  <c r="FJ28" i="6"/>
  <c r="EX30" i="6" s="1"/>
  <c r="EW28" i="6"/>
  <c r="FJ26" i="6"/>
  <c r="EW26" i="6"/>
  <c r="FJ25" i="6"/>
  <c r="EX27" i="6" s="1"/>
  <c r="EW25" i="6"/>
  <c r="EK27" i="6"/>
  <c r="V15" i="11" s="1"/>
  <c r="FJ23" i="6"/>
  <c r="EX24" i="6" s="1"/>
  <c r="EW23" i="6"/>
  <c r="FJ22" i="6"/>
  <c r="EW22" i="6"/>
  <c r="EK24" i="6" s="1"/>
  <c r="V13" i="11" s="1"/>
  <c r="FJ20" i="6"/>
  <c r="EW20" i="6"/>
  <c r="EK21" i="6" s="1"/>
  <c r="V12" i="11" s="1"/>
  <c r="FJ19" i="6"/>
  <c r="EX21" i="6" s="1"/>
  <c r="EW19" i="6"/>
  <c r="FJ17" i="6"/>
  <c r="EW17" i="6"/>
  <c r="FJ16" i="6"/>
  <c r="EX18" i="6"/>
  <c r="EW16" i="6"/>
  <c r="EK18" i="6" s="1"/>
  <c r="FJ14" i="6"/>
  <c r="EW14" i="6"/>
  <c r="FJ13" i="6"/>
  <c r="EX15" i="6" s="1"/>
  <c r="EW13" i="6"/>
  <c r="EW10" i="6"/>
  <c r="EJ53" i="6"/>
  <c r="DX54" i="6" s="1"/>
  <c r="DW53" i="6"/>
  <c r="EJ52" i="6"/>
  <c r="DW52" i="6"/>
  <c r="EJ50" i="6"/>
  <c r="DW50" i="6"/>
  <c r="EJ49" i="6"/>
  <c r="DW49" i="6"/>
  <c r="EJ47" i="6"/>
  <c r="DX48" i="6" s="1"/>
  <c r="DW47" i="6"/>
  <c r="EJ46" i="6"/>
  <c r="DW46" i="6"/>
  <c r="EJ44" i="6"/>
  <c r="DW44" i="6"/>
  <c r="EJ43" i="6"/>
  <c r="DW43" i="6"/>
  <c r="EJ41" i="6"/>
  <c r="DW41" i="6"/>
  <c r="EJ40" i="6"/>
  <c r="DW40" i="6"/>
  <c r="EJ38" i="6"/>
  <c r="DW38" i="6"/>
  <c r="EJ37" i="6"/>
  <c r="DW37" i="6"/>
  <c r="EJ35" i="6"/>
  <c r="E35" i="6" s="1"/>
  <c r="DW35" i="6"/>
  <c r="EJ34" i="6"/>
  <c r="DW34" i="6"/>
  <c r="EJ32" i="6"/>
  <c r="DW32" i="6"/>
  <c r="EJ31" i="6"/>
  <c r="DW31" i="6"/>
  <c r="EJ29" i="6"/>
  <c r="DX30" i="6" s="1"/>
  <c r="DW29" i="6"/>
  <c r="EJ28" i="6"/>
  <c r="DW28" i="6"/>
  <c r="EJ26" i="6"/>
  <c r="DW26" i="6"/>
  <c r="EJ25" i="6"/>
  <c r="DW25" i="6"/>
  <c r="EJ23" i="6"/>
  <c r="DX24" i="6" s="1"/>
  <c r="DW23" i="6"/>
  <c r="EJ22" i="6"/>
  <c r="DW22" i="6"/>
  <c r="EJ20" i="6"/>
  <c r="DW20" i="6"/>
  <c r="EJ19" i="6"/>
  <c r="DW19" i="6"/>
  <c r="EJ17" i="6"/>
  <c r="DX18" i="6" s="1"/>
  <c r="DW17" i="6"/>
  <c r="EJ16" i="6"/>
  <c r="DW16" i="6"/>
  <c r="EJ14" i="6"/>
  <c r="DW14" i="6"/>
  <c r="EJ13" i="6"/>
  <c r="DW13" i="6"/>
  <c r="DK15" i="6"/>
  <c r="R14" i="11" s="1"/>
  <c r="DW10" i="6"/>
  <c r="M41" i="10"/>
  <c r="Q34" i="10"/>
  <c r="DI25" i="6"/>
  <c r="E21" i="8"/>
  <c r="DI38" i="7"/>
  <c r="CV38" i="7"/>
  <c r="CH38" i="7"/>
  <c r="BU38" i="7"/>
  <c r="BG38" i="7"/>
  <c r="AT38" i="7"/>
  <c r="AF38" i="7"/>
  <c r="S38" i="7"/>
  <c r="DI37" i="7"/>
  <c r="CW39" i="7"/>
  <c r="CV37" i="7"/>
  <c r="CJ39" i="7"/>
  <c r="E39" i="7" s="1"/>
  <c r="M34" i="10" s="1"/>
  <c r="CH37" i="7"/>
  <c r="BV39" i="7"/>
  <c r="BU37" i="7"/>
  <c r="BI39" i="7" s="1"/>
  <c r="D39" i="7" s="1"/>
  <c r="BG37" i="7"/>
  <c r="AU39" i="7" s="1"/>
  <c r="AT37" i="7"/>
  <c r="AF37" i="7"/>
  <c r="T39" i="7" s="1"/>
  <c r="B39" i="7" s="1"/>
  <c r="S37" i="7"/>
  <c r="G39" i="7"/>
  <c r="DI17" i="9"/>
  <c r="CV17" i="9"/>
  <c r="DI16" i="9"/>
  <c r="CW18" i="9" s="1"/>
  <c r="CV16" i="9"/>
  <c r="CJ18" i="9" s="1"/>
  <c r="DI14" i="9"/>
  <c r="CV14" i="9"/>
  <c r="DI13" i="9"/>
  <c r="CV13" i="9"/>
  <c r="CJ15" i="9"/>
  <c r="CV10" i="9"/>
  <c r="DI23" i="8"/>
  <c r="CW24" i="8" s="1"/>
  <c r="CV23" i="8"/>
  <c r="DI22" i="8"/>
  <c r="CV22" i="8"/>
  <c r="DI20" i="8"/>
  <c r="CV20" i="8"/>
  <c r="CJ21" i="8" s="1"/>
  <c r="DI19" i="8"/>
  <c r="CW21" i="8" s="1"/>
  <c r="CV19" i="8"/>
  <c r="DI17" i="8"/>
  <c r="CV17" i="8"/>
  <c r="DI16" i="8"/>
  <c r="CW18" i="8" s="1"/>
  <c r="E18" i="8" s="1"/>
  <c r="M37" i="10" s="1"/>
  <c r="CV16" i="8"/>
  <c r="CJ18" i="8" s="1"/>
  <c r="DI14" i="8"/>
  <c r="CV14" i="8"/>
  <c r="DI13" i="8"/>
  <c r="CV13" i="8"/>
  <c r="CV10" i="8"/>
  <c r="DI35" i="7"/>
  <c r="CW36" i="7" s="1"/>
  <c r="CV35" i="7"/>
  <c r="CJ36" i="7" s="1"/>
  <c r="E36" i="7" s="1"/>
  <c r="M31" i="10" s="1"/>
  <c r="DI34" i="7"/>
  <c r="CV34" i="7"/>
  <c r="DI32" i="7"/>
  <c r="CV32" i="7"/>
  <c r="DI31" i="7"/>
  <c r="CW33" i="7" s="1"/>
  <c r="CV31" i="7"/>
  <c r="DI29" i="7"/>
  <c r="CV29" i="7"/>
  <c r="DI28" i="7"/>
  <c r="CW30" i="7" s="1"/>
  <c r="CV28" i="7"/>
  <c r="DI26" i="7"/>
  <c r="CV26" i="7"/>
  <c r="DI25" i="7"/>
  <c r="CW27" i="7"/>
  <c r="CV25" i="7"/>
  <c r="CJ27" i="7"/>
  <c r="E27" i="7" s="1"/>
  <c r="DI23" i="7"/>
  <c r="CW24" i="7" s="1"/>
  <c r="CV23" i="7"/>
  <c r="DI22" i="7"/>
  <c r="CV22" i="7"/>
  <c r="CJ24" i="7" s="1"/>
  <c r="E24" i="7" s="1"/>
  <c r="M26" i="10" s="1"/>
  <c r="DI20" i="7"/>
  <c r="CW21" i="7" s="1"/>
  <c r="CV20" i="7"/>
  <c r="CJ21" i="7" s="1"/>
  <c r="DI19" i="7"/>
  <c r="CV19" i="7"/>
  <c r="DI17" i="7"/>
  <c r="CV17" i="7"/>
  <c r="CJ18" i="7" s="1"/>
  <c r="DI16" i="7"/>
  <c r="CW18" i="7" s="1"/>
  <c r="E18" i="7" s="1"/>
  <c r="CV16" i="7"/>
  <c r="DI14" i="7"/>
  <c r="CV14" i="7"/>
  <c r="CJ15" i="7" s="1"/>
  <c r="E15" i="7" s="1"/>
  <c r="M29" i="10" s="1"/>
  <c r="DI13" i="7"/>
  <c r="CW15" i="7"/>
  <c r="CV13" i="7"/>
  <c r="CV10" i="7"/>
  <c r="DI53" i="6"/>
  <c r="CV53" i="6"/>
  <c r="DI52" i="6"/>
  <c r="CV52" i="6"/>
  <c r="DI50" i="6"/>
  <c r="CV50" i="6"/>
  <c r="DI49" i="6"/>
  <c r="CV49" i="6"/>
  <c r="DI47" i="6"/>
  <c r="CV47" i="6"/>
  <c r="DI46" i="6"/>
  <c r="CW48" i="6"/>
  <c r="E48" i="6" s="1"/>
  <c r="M16" i="10" s="1"/>
  <c r="CV46" i="6"/>
  <c r="DI44" i="6"/>
  <c r="CV44" i="6"/>
  <c r="DI43" i="6"/>
  <c r="CV43" i="6"/>
  <c r="CJ45" i="6"/>
  <c r="DI41" i="6"/>
  <c r="CV41" i="6"/>
  <c r="DI40" i="6"/>
  <c r="CV40" i="6"/>
  <c r="CJ42" i="6" s="1"/>
  <c r="DI38" i="6"/>
  <c r="CV38" i="6"/>
  <c r="CJ39" i="6" s="1"/>
  <c r="E39" i="6" s="1"/>
  <c r="DI37" i="6"/>
  <c r="CV37" i="6"/>
  <c r="DI35" i="6"/>
  <c r="D35" i="6" s="1"/>
  <c r="CV35" i="6"/>
  <c r="CJ36" i="6" s="1"/>
  <c r="DI34" i="6"/>
  <c r="CV34" i="6"/>
  <c r="DI32" i="6"/>
  <c r="CV32" i="6"/>
  <c r="CJ33" i="6" s="1"/>
  <c r="E33" i="6" s="1"/>
  <c r="DI31" i="6"/>
  <c r="CW33" i="6" s="1"/>
  <c r="CV31" i="6"/>
  <c r="DI29" i="6"/>
  <c r="CV29" i="6"/>
  <c r="DI28" i="6"/>
  <c r="CV28" i="6"/>
  <c r="CJ30" i="6"/>
  <c r="DI26" i="6"/>
  <c r="CV26" i="6"/>
  <c r="CW27" i="6"/>
  <c r="CV25" i="6"/>
  <c r="CJ27" i="6"/>
  <c r="E27" i="6" s="1"/>
  <c r="M15" i="10" s="1"/>
  <c r="DI23" i="6"/>
  <c r="CV23" i="6"/>
  <c r="DI22" i="6"/>
  <c r="CV22" i="6"/>
  <c r="CJ24" i="6" s="1"/>
  <c r="E24" i="6" s="1"/>
  <c r="M13" i="10" s="1"/>
  <c r="DI20" i="6"/>
  <c r="CV20" i="6"/>
  <c r="DI19" i="6"/>
  <c r="CV19" i="6"/>
  <c r="CJ21" i="6"/>
  <c r="E21" i="6" s="1"/>
  <c r="DI17" i="6"/>
  <c r="CV17" i="6"/>
  <c r="CJ18" i="6" s="1"/>
  <c r="DI16" i="6"/>
  <c r="CV16" i="6"/>
  <c r="DI14" i="6"/>
  <c r="CV14" i="6"/>
  <c r="DI13" i="6"/>
  <c r="CV13" i="6"/>
  <c r="CJ15" i="6" s="1"/>
  <c r="E15" i="6" s="1"/>
  <c r="M14" i="10" s="1"/>
  <c r="CV10" i="6"/>
  <c r="Q14" i="10"/>
  <c r="Q31" i="10"/>
  <c r="Q33" i="10"/>
  <c r="Q18" i="10"/>
  <c r="I18" i="10"/>
  <c r="Q23" i="10"/>
  <c r="I23" i="10"/>
  <c r="I16" i="10"/>
  <c r="Q16" i="10"/>
  <c r="CH34" i="7"/>
  <c r="CH35" i="7"/>
  <c r="BU34" i="7"/>
  <c r="BU35" i="7"/>
  <c r="BG34" i="7"/>
  <c r="AU36" i="7"/>
  <c r="BG35" i="7"/>
  <c r="AT34" i="7"/>
  <c r="AH36" i="7" s="1"/>
  <c r="C36" i="7" s="1"/>
  <c r="AT35" i="7"/>
  <c r="AF34" i="7"/>
  <c r="AF35" i="7"/>
  <c r="T36" i="7"/>
  <c r="S34" i="7"/>
  <c r="G36" i="7" s="1"/>
  <c r="S35" i="7"/>
  <c r="B36" i="7"/>
  <c r="CH31" i="7"/>
  <c r="BV33" i="7" s="1"/>
  <c r="CH32" i="7"/>
  <c r="BU31" i="7"/>
  <c r="BU32" i="7"/>
  <c r="BI33" i="7"/>
  <c r="BG31" i="7"/>
  <c r="BG32" i="7"/>
  <c r="AU33" i="7"/>
  <c r="AT31" i="7"/>
  <c r="AT32" i="7"/>
  <c r="AH33" i="7" s="1"/>
  <c r="AF31" i="7"/>
  <c r="AF32" i="7"/>
  <c r="S31" i="7"/>
  <c r="G33" i="7" s="1"/>
  <c r="S32" i="7"/>
  <c r="CH52" i="6"/>
  <c r="BV54" i="6" s="1"/>
  <c r="CH53" i="6"/>
  <c r="BU52" i="6"/>
  <c r="BI54" i="6" s="1"/>
  <c r="D54" i="6" s="1"/>
  <c r="K23" i="10" s="1"/>
  <c r="BU53" i="6"/>
  <c r="BG52" i="6"/>
  <c r="AU54" i="6"/>
  <c r="BG53" i="6"/>
  <c r="AT52" i="6"/>
  <c r="AH54" i="6" s="1"/>
  <c r="C54" i="6" s="1"/>
  <c r="AT53" i="6"/>
  <c r="AF52" i="6"/>
  <c r="AF53" i="6"/>
  <c r="S52" i="6"/>
  <c r="S53" i="6"/>
  <c r="G54" i="6" s="1"/>
  <c r="CH49" i="6"/>
  <c r="CH50" i="6"/>
  <c r="BV51" i="6" s="1"/>
  <c r="BU49" i="6"/>
  <c r="BI51" i="6" s="1"/>
  <c r="D51" i="6" s="1"/>
  <c r="K18" i="10" s="1"/>
  <c r="BU50" i="6"/>
  <c r="BG49" i="6"/>
  <c r="AU51" i="6" s="1"/>
  <c r="BG50" i="6"/>
  <c r="AT49" i="6"/>
  <c r="AT50" i="6"/>
  <c r="AH51" i="6"/>
  <c r="C51" i="6" s="1"/>
  <c r="AF49" i="6"/>
  <c r="AF50" i="6"/>
  <c r="T51" i="6" s="1"/>
  <c r="S49" i="6"/>
  <c r="S50" i="6"/>
  <c r="G51" i="6" s="1"/>
  <c r="B51" i="6" s="1"/>
  <c r="CH46" i="6"/>
  <c r="BV48" i="6" s="1"/>
  <c r="CH47" i="6"/>
  <c r="BU46" i="6"/>
  <c r="BU47" i="6"/>
  <c r="BI48" i="6"/>
  <c r="D48" i="6" s="1"/>
  <c r="K16" i="10"/>
  <c r="BG46" i="6"/>
  <c r="AU48" i="6" s="1"/>
  <c r="BG47" i="6"/>
  <c r="AT46" i="6"/>
  <c r="AT47" i="6"/>
  <c r="AF46" i="6"/>
  <c r="AF47" i="6"/>
  <c r="T48" i="6" s="1"/>
  <c r="B48" i="6" s="1"/>
  <c r="S46" i="6"/>
  <c r="S47" i="6"/>
  <c r="G48" i="6" s="1"/>
  <c r="CH16" i="9"/>
  <c r="BV18" i="9"/>
  <c r="CH17" i="9"/>
  <c r="CH13" i="9"/>
  <c r="BV15" i="9"/>
  <c r="CH14" i="9"/>
  <c r="CH22" i="8"/>
  <c r="BV24" i="8"/>
  <c r="CH23" i="8"/>
  <c r="CH19" i="8"/>
  <c r="CH20" i="8"/>
  <c r="CH16" i="8"/>
  <c r="BV18" i="8" s="1"/>
  <c r="CH17" i="8"/>
  <c r="BU16" i="8"/>
  <c r="BU17" i="8"/>
  <c r="BI18" i="8"/>
  <c r="D18" i="8" s="1"/>
  <c r="K37" i="10"/>
  <c r="CH13" i="8"/>
  <c r="BV15" i="8" s="1"/>
  <c r="CH14" i="8"/>
  <c r="BU13" i="8"/>
  <c r="BU14" i="8"/>
  <c r="BI15" i="8"/>
  <c r="D15" i="8" s="1"/>
  <c r="K36" i="10"/>
  <c r="CH28" i="7"/>
  <c r="CH29" i="7"/>
  <c r="BU28" i="7"/>
  <c r="BU29" i="7"/>
  <c r="BI30" i="7" s="1"/>
  <c r="CH25" i="7"/>
  <c r="CH26" i="7"/>
  <c r="CH22" i="7"/>
  <c r="CH23" i="7"/>
  <c r="BU22" i="7"/>
  <c r="BI24" i="7" s="1"/>
  <c r="BU23" i="7"/>
  <c r="CH19" i="7"/>
  <c r="CH20" i="7"/>
  <c r="CH16" i="7"/>
  <c r="CH17" i="7"/>
  <c r="CH13" i="7"/>
  <c r="CH14" i="7"/>
  <c r="BU13" i="7"/>
  <c r="BU14" i="7"/>
  <c r="BI15" i="7"/>
  <c r="CH43" i="6"/>
  <c r="CH44" i="6"/>
  <c r="BV45" i="6" s="1"/>
  <c r="BU43" i="6"/>
  <c r="BU44" i="6"/>
  <c r="BI45" i="6"/>
  <c r="CH40" i="6"/>
  <c r="BV42" i="6"/>
  <c r="D42" i="6" s="1"/>
  <c r="CH41" i="6"/>
  <c r="CH37" i="6"/>
  <c r="CH38" i="6"/>
  <c r="BV39" i="6"/>
  <c r="BU37" i="6"/>
  <c r="BU38" i="6"/>
  <c r="BI39" i="6" s="1"/>
  <c r="D39" i="6" s="1"/>
  <c r="K17" i="10" s="1"/>
  <c r="CH34" i="6"/>
  <c r="CH35" i="6"/>
  <c r="BV36" i="6"/>
  <c r="BU34" i="6"/>
  <c r="BI36" i="6" s="1"/>
  <c r="D36" i="6" s="1"/>
  <c r="K19" i="10" s="1"/>
  <c r="BU35" i="6"/>
  <c r="CH31" i="6"/>
  <c r="BV33" i="6"/>
  <c r="CH32" i="6"/>
  <c r="CH28" i="6"/>
  <c r="BV30" i="6"/>
  <c r="CH29" i="6"/>
  <c r="CH25" i="6"/>
  <c r="BV27" i="6" s="1"/>
  <c r="D27" i="6" s="1"/>
  <c r="K15" i="10" s="1"/>
  <c r="CH26" i="6"/>
  <c r="BU25" i="6"/>
  <c r="BI27" i="6" s="1"/>
  <c r="BU26" i="6"/>
  <c r="CH22" i="6"/>
  <c r="BV24" i="6" s="1"/>
  <c r="CH23" i="6"/>
  <c r="BU22" i="6"/>
  <c r="BU23" i="6"/>
  <c r="BI24" i="6" s="1"/>
  <c r="D24" i="6" s="1"/>
  <c r="K13" i="10" s="1"/>
  <c r="CH19" i="6"/>
  <c r="CH20" i="6"/>
  <c r="BV21" i="6" s="1"/>
  <c r="CH16" i="6"/>
  <c r="BV18" i="6"/>
  <c r="CH17" i="6"/>
  <c r="CH13" i="6"/>
  <c r="BV15" i="6"/>
  <c r="D15" i="6" s="1"/>
  <c r="K14" i="10" s="1"/>
  <c r="CH14" i="6"/>
  <c r="BU13" i="6"/>
  <c r="BI15" i="6" s="1"/>
  <c r="BU14" i="6"/>
  <c r="BU16" i="9"/>
  <c r="BI18" i="9" s="1"/>
  <c r="D18" i="9" s="1"/>
  <c r="BU17" i="9"/>
  <c r="BU13" i="9"/>
  <c r="BU14" i="9"/>
  <c r="BU10" i="9"/>
  <c r="BU22" i="8"/>
  <c r="BI24" i="8"/>
  <c r="D24" i="8" s="1"/>
  <c r="BU23" i="8"/>
  <c r="BU19" i="8"/>
  <c r="BU20" i="8"/>
  <c r="BI21" i="8"/>
  <c r="BU10" i="8"/>
  <c r="BU25" i="7"/>
  <c r="BU26" i="7"/>
  <c r="BU19" i="7"/>
  <c r="BI21" i="7" s="1"/>
  <c r="BU20" i="7"/>
  <c r="BU16" i="7"/>
  <c r="BU17" i="7"/>
  <c r="BU10" i="7"/>
  <c r="BU40" i="6"/>
  <c r="BI42" i="6"/>
  <c r="BU41" i="6"/>
  <c r="BU31" i="6"/>
  <c r="BI33" i="6" s="1"/>
  <c r="D33" i="6" s="1"/>
  <c r="BU32" i="6"/>
  <c r="BU28" i="6"/>
  <c r="BI30" i="6" s="1"/>
  <c r="D30" i="6" s="1"/>
  <c r="BU29" i="6"/>
  <c r="BU19" i="6"/>
  <c r="BI21" i="6"/>
  <c r="D21" i="6" s="1"/>
  <c r="BU20" i="6"/>
  <c r="BU16" i="6"/>
  <c r="BI18" i="6" s="1"/>
  <c r="D18" i="6" s="1"/>
  <c r="BU17" i="6"/>
  <c r="BU10" i="6"/>
  <c r="I24" i="10"/>
  <c r="BG13" i="9"/>
  <c r="BG14" i="9"/>
  <c r="AU15" i="9" s="1"/>
  <c r="AT13" i="9"/>
  <c r="AT14" i="9"/>
  <c r="AH15" i="9"/>
  <c r="BG22" i="8"/>
  <c r="BG23" i="8"/>
  <c r="AU24" i="8"/>
  <c r="BG19" i="8"/>
  <c r="BG20" i="8"/>
  <c r="AU21" i="8"/>
  <c r="BG13" i="8"/>
  <c r="AU15" i="8" s="1"/>
  <c r="BG14" i="8"/>
  <c r="BG28" i="7"/>
  <c r="AU30" i="7"/>
  <c r="BG29" i="7"/>
  <c r="BG25" i="7"/>
  <c r="AU27" i="7"/>
  <c r="BG26" i="7"/>
  <c r="BG19" i="7"/>
  <c r="AU21" i="7" s="1"/>
  <c r="BG20" i="7"/>
  <c r="BG16" i="7"/>
  <c r="AU18" i="7" s="1"/>
  <c r="BG17" i="7"/>
  <c r="BG13" i="7"/>
  <c r="BG14" i="7"/>
  <c r="BG40" i="6"/>
  <c r="BG41" i="6"/>
  <c r="AU42" i="6" s="1"/>
  <c r="BG19" i="6"/>
  <c r="BG20" i="6"/>
  <c r="AU21" i="6" s="1"/>
  <c r="BG37" i="6"/>
  <c r="AU39" i="6"/>
  <c r="BG38" i="6"/>
  <c r="BG34" i="6"/>
  <c r="AU36" i="6"/>
  <c r="BG35" i="6"/>
  <c r="BG31" i="6"/>
  <c r="AU33" i="6"/>
  <c r="BG32" i="6"/>
  <c r="AT22" i="8"/>
  <c r="AH24" i="8" s="1"/>
  <c r="C24" i="8" s="1"/>
  <c r="I38" i="10" s="1"/>
  <c r="AT23" i="8"/>
  <c r="AF22" i="8"/>
  <c r="T24" i="8"/>
  <c r="AF23" i="8"/>
  <c r="S22" i="8"/>
  <c r="S23" i="8"/>
  <c r="Q38" i="10"/>
  <c r="G38" i="10"/>
  <c r="BG16" i="9"/>
  <c r="AU18" i="9" s="1"/>
  <c r="BG17" i="9"/>
  <c r="AT16" i="9"/>
  <c r="AH18" i="9" s="1"/>
  <c r="C18" i="9" s="1"/>
  <c r="I41" i="10" s="1"/>
  <c r="AT17" i="9"/>
  <c r="AT10" i="9"/>
  <c r="AT19" i="8"/>
  <c r="AT20" i="8"/>
  <c r="BG16" i="8"/>
  <c r="AU18" i="8" s="1"/>
  <c r="BG17" i="8"/>
  <c r="AT16" i="8"/>
  <c r="AT17" i="8"/>
  <c r="AH18" i="8"/>
  <c r="C18" i="8" s="1"/>
  <c r="I37" i="10" s="1"/>
  <c r="AT13" i="8"/>
  <c r="AH15" i="8" s="1"/>
  <c r="C15" i="8" s="1"/>
  <c r="I36" i="10" s="1"/>
  <c r="AT14" i="8"/>
  <c r="AT10" i="8"/>
  <c r="AT28" i="7"/>
  <c r="AT29" i="7"/>
  <c r="AH30" i="7"/>
  <c r="C30" i="7" s="1"/>
  <c r="I28" i="10" s="1"/>
  <c r="AT25" i="7"/>
  <c r="AH27" i="7" s="1"/>
  <c r="C27" i="7" s="1"/>
  <c r="I30" i="10" s="1"/>
  <c r="AT26" i="7"/>
  <c r="BG22" i="7"/>
  <c r="AU24" i="7" s="1"/>
  <c r="BG23" i="7"/>
  <c r="AT22" i="7"/>
  <c r="AT23" i="7"/>
  <c r="AH24" i="7"/>
  <c r="AT19" i="7"/>
  <c r="AH21" i="7" s="1"/>
  <c r="AT20" i="7"/>
  <c r="AT16" i="7"/>
  <c r="AH18" i="7" s="1"/>
  <c r="C18" i="7" s="1"/>
  <c r="I32" i="10" s="1"/>
  <c r="AT17" i="7"/>
  <c r="AT13" i="7"/>
  <c r="AH15" i="7" s="1"/>
  <c r="AT14" i="7"/>
  <c r="AT10" i="7"/>
  <c r="BG43" i="6"/>
  <c r="AU45" i="6"/>
  <c r="BG44" i="6"/>
  <c r="AT43" i="6"/>
  <c r="AH45" i="6" s="1"/>
  <c r="C45" i="6" s="1"/>
  <c r="I21" i="10" s="1"/>
  <c r="AT44" i="6"/>
  <c r="AT40" i="6"/>
  <c r="AT41" i="6"/>
  <c r="AT37" i="6"/>
  <c r="AH39" i="6" s="1"/>
  <c r="C39" i="6" s="1"/>
  <c r="I17" i="10" s="1"/>
  <c r="AT38" i="6"/>
  <c r="AT34" i="6"/>
  <c r="AH36" i="6"/>
  <c r="C36" i="6" s="1"/>
  <c r="I19" i="10" s="1"/>
  <c r="AT35" i="6"/>
  <c r="AT31" i="6"/>
  <c r="AH33" i="6"/>
  <c r="C33" i="6" s="1"/>
  <c r="I22" i="10" s="1"/>
  <c r="AT32" i="6"/>
  <c r="BG28" i="6"/>
  <c r="AU30" i="6"/>
  <c r="BG29" i="6"/>
  <c r="AT28" i="6"/>
  <c r="AH30" i="6" s="1"/>
  <c r="C30" i="6" s="1"/>
  <c r="I11" i="10" s="1"/>
  <c r="AT29" i="6"/>
  <c r="BG25" i="6"/>
  <c r="AU27" i="6" s="1"/>
  <c r="BG26" i="6"/>
  <c r="AT25" i="6"/>
  <c r="AH27" i="6" s="1"/>
  <c r="C27" i="6" s="1"/>
  <c r="I15" i="10" s="1"/>
  <c r="AT26" i="6"/>
  <c r="BG22" i="6"/>
  <c r="AU24" i="6" s="1"/>
  <c r="C24" i="6" s="1"/>
  <c r="I13" i="10" s="1"/>
  <c r="BG23" i="6"/>
  <c r="AT22" i="6"/>
  <c r="AH24" i="6" s="1"/>
  <c r="AT23" i="6"/>
  <c r="AT19" i="6"/>
  <c r="AH21" i="6" s="1"/>
  <c r="C21" i="6" s="1"/>
  <c r="I12" i="10" s="1"/>
  <c r="AT20" i="6"/>
  <c r="BG16" i="6"/>
  <c r="AU18" i="6" s="1"/>
  <c r="BG17" i="6"/>
  <c r="AT16" i="6"/>
  <c r="AH18" i="6" s="1"/>
  <c r="AT17" i="6"/>
  <c r="BG13" i="6"/>
  <c r="BG14" i="6"/>
  <c r="AU15" i="6"/>
  <c r="AT13" i="6"/>
  <c r="AH15" i="6" s="1"/>
  <c r="C15" i="6" s="1"/>
  <c r="I14" i="10" s="1"/>
  <c r="AT14" i="6"/>
  <c r="AT10" i="6"/>
  <c r="Q41" i="10"/>
  <c r="Q42" i="10"/>
  <c r="Q39" i="10"/>
  <c r="Q37" i="10"/>
  <c r="Q36" i="10"/>
  <c r="Q28" i="10"/>
  <c r="Q30" i="10"/>
  <c r="Q26" i="10"/>
  <c r="Q27" i="10"/>
  <c r="Q32" i="10"/>
  <c r="Q29" i="10"/>
  <c r="Q21" i="10"/>
  <c r="Q20" i="10"/>
  <c r="Q17" i="10"/>
  <c r="Q19" i="10"/>
  <c r="Q22" i="10"/>
  <c r="Q11" i="10"/>
  <c r="Q15" i="10"/>
  <c r="Q13" i="10"/>
  <c r="Q12" i="10"/>
  <c r="Q24" i="10"/>
  <c r="S13" i="7"/>
  <c r="S43" i="6"/>
  <c r="S44" i="6"/>
  <c r="G45" i="6" s="1"/>
  <c r="B45" i="6" s="1"/>
  <c r="G21" i="10" s="1"/>
  <c r="AF43" i="6"/>
  <c r="T45" i="6"/>
  <c r="AF44" i="6"/>
  <c r="S14" i="7"/>
  <c r="G15" i="7"/>
  <c r="AF13" i="7"/>
  <c r="T15" i="7" s="1"/>
  <c r="AF14" i="7"/>
  <c r="AF20" i="6"/>
  <c r="AF19" i="6"/>
  <c r="T21" i="6" s="1"/>
  <c r="AF16" i="9"/>
  <c r="T18" i="9"/>
  <c r="AF17" i="9"/>
  <c r="S16" i="9"/>
  <c r="S17" i="9"/>
  <c r="G18" i="9" s="1"/>
  <c r="AF13" i="8"/>
  <c r="AF14" i="8"/>
  <c r="T15" i="8"/>
  <c r="S13" i="8"/>
  <c r="S14" i="8"/>
  <c r="G15" i="8" s="1"/>
  <c r="AF19" i="8"/>
  <c r="AF20" i="8"/>
  <c r="T21" i="8" s="1"/>
  <c r="S19" i="8"/>
  <c r="S20" i="8"/>
  <c r="G21" i="8" s="1"/>
  <c r="AF28" i="7"/>
  <c r="AF29" i="7"/>
  <c r="T30" i="7" s="1"/>
  <c r="S28" i="7"/>
  <c r="S29" i="7"/>
  <c r="G30" i="7" s="1"/>
  <c r="AF25" i="7"/>
  <c r="AF26" i="7"/>
  <c r="T27" i="7" s="1"/>
  <c r="S25" i="7"/>
  <c r="S26" i="7"/>
  <c r="G27" i="7" s="1"/>
  <c r="AF22" i="7"/>
  <c r="AF23" i="7"/>
  <c r="T24" i="7" s="1"/>
  <c r="S22" i="7"/>
  <c r="G24" i="7" s="1"/>
  <c r="S23" i="7"/>
  <c r="AF19" i="7"/>
  <c r="AF20" i="7"/>
  <c r="T21" i="7"/>
  <c r="S19" i="7"/>
  <c r="S20" i="7"/>
  <c r="G21" i="7" s="1"/>
  <c r="AF16" i="7"/>
  <c r="AF17" i="7"/>
  <c r="T18" i="7" s="1"/>
  <c r="S16" i="7"/>
  <c r="S17" i="7"/>
  <c r="G18" i="7" s="1"/>
  <c r="AF40" i="6"/>
  <c r="T42" i="6"/>
  <c r="AF41" i="6"/>
  <c r="S40" i="6"/>
  <c r="G42" i="6"/>
  <c r="S41" i="6"/>
  <c r="AF37" i="6"/>
  <c r="T39" i="6"/>
  <c r="AF38" i="6"/>
  <c r="S37" i="6"/>
  <c r="G39" i="6" s="1"/>
  <c r="B39" i="6" s="1"/>
  <c r="G17" i="10" s="1"/>
  <c r="S38" i="6"/>
  <c r="AF34" i="6"/>
  <c r="T36" i="6" s="1"/>
  <c r="AF35" i="6"/>
  <c r="S34" i="6"/>
  <c r="S35" i="6"/>
  <c r="AF31" i="6"/>
  <c r="AF32" i="6"/>
  <c r="S31" i="6"/>
  <c r="S32" i="6"/>
  <c r="AF28" i="6"/>
  <c r="T30" i="6" s="1"/>
  <c r="AF29" i="6"/>
  <c r="S28" i="6"/>
  <c r="G30" i="6" s="1"/>
  <c r="S29" i="6"/>
  <c r="AF25" i="6"/>
  <c r="AF26" i="6"/>
  <c r="T27" i="6"/>
  <c r="S25" i="6"/>
  <c r="S26" i="6"/>
  <c r="G27" i="6"/>
  <c r="S19" i="6"/>
  <c r="G21" i="6" s="1"/>
  <c r="B21" i="6" s="1"/>
  <c r="G12" i="10" s="1"/>
  <c r="S20" i="6"/>
  <c r="AF22" i="6"/>
  <c r="T24" i="6" s="1"/>
  <c r="B24" i="6" s="1"/>
  <c r="G13" i="10" s="1"/>
  <c r="AF23" i="6"/>
  <c r="S22" i="6"/>
  <c r="G24" i="6"/>
  <c r="S23" i="6"/>
  <c r="AF16" i="6"/>
  <c r="AF17" i="6"/>
  <c r="T18" i="6"/>
  <c r="S16" i="6"/>
  <c r="S17" i="6"/>
  <c r="G18" i="6" s="1"/>
  <c r="B18" i="6" s="1"/>
  <c r="G24" i="10" s="1"/>
  <c r="AF13" i="6"/>
  <c r="T15" i="6" s="1"/>
  <c r="AF14" i="6"/>
  <c r="S13" i="6"/>
  <c r="S14" i="6"/>
  <c r="G15" i="6"/>
  <c r="B15" i="6" s="1"/>
  <c r="G14" i="10" s="1"/>
  <c r="S16" i="8"/>
  <c r="S17" i="8"/>
  <c r="G18" i="8"/>
  <c r="AF16" i="8"/>
  <c r="T18" i="8" s="1"/>
  <c r="AF17" i="8"/>
  <c r="S13" i="9"/>
  <c r="S14" i="9"/>
  <c r="G15" i="9"/>
  <c r="AF13" i="9"/>
  <c r="AF14" i="9"/>
  <c r="T15" i="9"/>
  <c r="S10" i="9"/>
  <c r="S10" i="7"/>
  <c r="S10" i="6"/>
  <c r="S10" i="8"/>
  <c r="CW15" i="9"/>
  <c r="E15" i="9"/>
  <c r="CJ15" i="8"/>
  <c r="E15" i="8" s="1"/>
  <c r="CW15" i="8"/>
  <c r="CJ30" i="7"/>
  <c r="BV15" i="7"/>
  <c r="BV21" i="7"/>
  <c r="BV30" i="7"/>
  <c r="D33" i="7"/>
  <c r="K33" i="10"/>
  <c r="BV24" i="7"/>
  <c r="D24" i="7" s="1"/>
  <c r="K26" i="10" s="1"/>
  <c r="BV36" i="7"/>
  <c r="BV18" i="7"/>
  <c r="CW18" i="6"/>
  <c r="E18" i="6" s="1"/>
  <c r="CW21" i="6"/>
  <c r="CW30" i="6"/>
  <c r="CW42" i="6"/>
  <c r="CJ48" i="6"/>
  <c r="CJ51" i="6"/>
  <c r="E51" i="6"/>
  <c r="M18" i="10"/>
  <c r="CJ54" i="6"/>
  <c r="E54" i="6" s="1"/>
  <c r="CW45" i="6"/>
  <c r="E45" i="6"/>
  <c r="M21" i="10" s="1"/>
  <c r="CW51" i="6"/>
  <c r="CW54" i="6"/>
  <c r="CW24" i="6"/>
  <c r="CW39" i="6"/>
  <c r="CW15" i="6"/>
  <c r="D30" i="7"/>
  <c r="K28" i="10" s="1"/>
  <c r="D15" i="7"/>
  <c r="K29" i="10"/>
  <c r="EK18" i="8"/>
  <c r="V37" i="10" s="1"/>
  <c r="DK39" i="7"/>
  <c r="R34" i="11" s="1"/>
  <c r="EX39" i="7"/>
  <c r="DK18" i="6"/>
  <c r="R24" i="10" s="1"/>
  <c r="DK33" i="6"/>
  <c r="R22" i="10" s="1"/>
  <c r="DK39" i="6"/>
  <c r="DK54" i="6"/>
  <c r="R23" i="11" s="1"/>
  <c r="EK15" i="8"/>
  <c r="V36" i="11" s="1"/>
  <c r="V36" i="10"/>
  <c r="EK15" i="7"/>
  <c r="V29" i="11" s="1"/>
  <c r="V29" i="10"/>
  <c r="EK24" i="7"/>
  <c r="V26" i="11" s="1"/>
  <c r="V26" i="10"/>
  <c r="EK18" i="7"/>
  <c r="V32" i="11" s="1"/>
  <c r="EK39" i="7"/>
  <c r="V34" i="11" s="1"/>
  <c r="EK45" i="6"/>
  <c r="V21" i="11" s="1"/>
  <c r="V21" i="10"/>
  <c r="EK30" i="6"/>
  <c r="V11" i="11" s="1"/>
  <c r="EK15" i="6"/>
  <c r="V14" i="11" s="1"/>
  <c r="V14" i="10"/>
  <c r="EK36" i="6"/>
  <c r="V19" i="11" s="1"/>
  <c r="V12" i="10"/>
  <c r="V15" i="10"/>
  <c r="V13" i="10"/>
  <c r="V16" i="10"/>
  <c r="EK42" i="6"/>
  <c r="V20" i="11" s="1"/>
  <c r="DX15" i="9"/>
  <c r="T42" i="11" s="1"/>
  <c r="DX18" i="8"/>
  <c r="DX30" i="7"/>
  <c r="T28" i="11" s="1"/>
  <c r="DX15" i="7"/>
  <c r="DX33" i="7"/>
  <c r="DX36" i="7"/>
  <c r="T31" i="11" s="1"/>
  <c r="DX39" i="7"/>
  <c r="DX27" i="7"/>
  <c r="DX39" i="6"/>
  <c r="DX15" i="6"/>
  <c r="T14" i="10" s="1"/>
  <c r="F18" i="6"/>
  <c r="DX21" i="6"/>
  <c r="DX27" i="6"/>
  <c r="T15" i="11" s="1"/>
  <c r="DX33" i="6"/>
  <c r="DX51" i="6"/>
  <c r="DX42" i="6"/>
  <c r="DX45" i="6"/>
  <c r="T21" i="11" s="1"/>
  <c r="E34" i="6"/>
  <c r="DK24" i="8"/>
  <c r="F24" i="8"/>
  <c r="DK15" i="8"/>
  <c r="DK18" i="7"/>
  <c r="DK27" i="7"/>
  <c r="R30" i="10" s="1"/>
  <c r="DK21" i="7"/>
  <c r="R27" i="11" s="1"/>
  <c r="DK15" i="7"/>
  <c r="DK30" i="7"/>
  <c r="F30" i="7"/>
  <c r="DK24" i="7"/>
  <c r="R26" i="11" s="1"/>
  <c r="DK24" i="6"/>
  <c r="R13" i="11" s="1"/>
  <c r="R13" i="10"/>
  <c r="DK51" i="6"/>
  <c r="R18" i="11" s="1"/>
  <c r="DK48" i="6"/>
  <c r="R16" i="11" s="1"/>
  <c r="DK42" i="6"/>
  <c r="DK45" i="6"/>
  <c r="DK30" i="6"/>
  <c r="R11" i="11" s="1"/>
  <c r="DK36" i="6"/>
  <c r="R19" i="11" s="1"/>
  <c r="DK21" i="6"/>
  <c r="DK27" i="6"/>
  <c r="R15" i="11" s="1"/>
  <c r="R15" i="10"/>
  <c r="F18" i="7"/>
  <c r="F15" i="6"/>
  <c r="V19" i="10"/>
  <c r="F36" i="7"/>
  <c r="F39" i="6"/>
  <c r="R16" i="10"/>
  <c r="R20" i="10"/>
  <c r="R11" i="10"/>
  <c r="T36" i="11" l="1"/>
  <c r="F15" i="8"/>
  <c r="T36" i="10"/>
  <c r="V30" i="11"/>
  <c r="F27" i="7"/>
  <c r="V30" i="10"/>
  <c r="S30" i="10"/>
  <c r="B30" i="6"/>
  <c r="G11" i="10" s="1"/>
  <c r="R12" i="11"/>
  <c r="S18" i="11" s="1"/>
  <c r="R12" i="10"/>
  <c r="F21" i="6"/>
  <c r="T24" i="11"/>
  <c r="T24" i="10"/>
  <c r="T13" i="11"/>
  <c r="F24" i="6"/>
  <c r="T13" i="10"/>
  <c r="T11" i="10"/>
  <c r="T11" i="11"/>
  <c r="F30" i="6"/>
  <c r="T16" i="10"/>
  <c r="T16" i="11"/>
  <c r="F48" i="6"/>
  <c r="T23" i="11"/>
  <c r="T23" i="10"/>
  <c r="F54" i="6"/>
  <c r="T29" i="10"/>
  <c r="T29" i="11"/>
  <c r="F15" i="7"/>
  <c r="R21" i="11"/>
  <c r="R21" i="10"/>
  <c r="F45" i="6"/>
  <c r="T39" i="10"/>
  <c r="T39" i="11"/>
  <c r="U39" i="11" s="1"/>
  <c r="T41" i="11"/>
  <c r="U41" i="11" s="1"/>
  <c r="T41" i="10"/>
  <c r="F18" i="9"/>
  <c r="T20" i="11"/>
  <c r="T20" i="10"/>
  <c r="R32" i="11"/>
  <c r="R32" i="10"/>
  <c r="T37" i="11"/>
  <c r="U37" i="11" s="1"/>
  <c r="T37" i="10"/>
  <c r="E30" i="7"/>
  <c r="B18" i="7"/>
  <c r="G32" i="10" s="1"/>
  <c r="E21" i="7"/>
  <c r="M27" i="10" s="1"/>
  <c r="V24" i="11"/>
  <c r="V24" i="10"/>
  <c r="EX33" i="6"/>
  <c r="T27" i="10"/>
  <c r="T27" i="11"/>
  <c r="R27" i="10"/>
  <c r="T21" i="10"/>
  <c r="R24" i="11"/>
  <c r="V28" i="11"/>
  <c r="V37" i="11"/>
  <c r="V41" i="10"/>
  <c r="V41" i="11"/>
  <c r="R36" i="10"/>
  <c r="R36" i="11"/>
  <c r="T12" i="11"/>
  <c r="T12" i="10"/>
  <c r="T33" i="11"/>
  <c r="T33" i="10"/>
  <c r="V20" i="10"/>
  <c r="V34" i="10"/>
  <c r="G36" i="6"/>
  <c r="B36" i="6" s="1"/>
  <c r="G19" i="10" s="1"/>
  <c r="B27" i="7"/>
  <c r="G30" i="10" s="1"/>
  <c r="B15" i="8"/>
  <c r="G36" i="10" s="1"/>
  <c r="B15" i="7"/>
  <c r="G29" i="10" s="1"/>
  <c r="C21" i="7"/>
  <c r="I27" i="10" s="1"/>
  <c r="AH21" i="8"/>
  <c r="C21" i="8" s="1"/>
  <c r="I39" i="10" s="1"/>
  <c r="BI27" i="7"/>
  <c r="D45" i="6"/>
  <c r="K21" i="10" s="1"/>
  <c r="CJ33" i="7"/>
  <c r="E33" i="7" s="1"/>
  <c r="M33" i="10" s="1"/>
  <c r="AH39" i="7"/>
  <c r="C39" i="7" s="1"/>
  <c r="V27" i="11"/>
  <c r="V27" i="10"/>
  <c r="EK33" i="7"/>
  <c r="R41" i="10"/>
  <c r="R41" i="11"/>
  <c r="R26" i="10"/>
  <c r="S34" i="10" s="1"/>
  <c r="F42" i="6"/>
  <c r="F39" i="7"/>
  <c r="R28" i="11"/>
  <c r="R28" i="10"/>
  <c r="R38" i="11"/>
  <c r="S38" i="11" s="1"/>
  <c r="R38" i="10"/>
  <c r="T18" i="11"/>
  <c r="T18" i="10"/>
  <c r="B42" i="6"/>
  <c r="G20" i="10" s="1"/>
  <c r="B21" i="8"/>
  <c r="G39" i="10" s="1"/>
  <c r="C24" i="7"/>
  <c r="I26" i="10" s="1"/>
  <c r="AU15" i="7"/>
  <c r="C15" i="7" s="1"/>
  <c r="I29" i="10" s="1"/>
  <c r="BI15" i="9"/>
  <c r="D15" i="9" s="1"/>
  <c r="E30" i="6"/>
  <c r="M11" i="10" s="1"/>
  <c r="V18" i="11"/>
  <c r="V18" i="10"/>
  <c r="R31" i="10"/>
  <c r="R31" i="11"/>
  <c r="R37" i="11"/>
  <c r="R37" i="10"/>
  <c r="T32" i="10"/>
  <c r="U32" i="10" s="1"/>
  <c r="T26" i="11"/>
  <c r="U28" i="11" s="1"/>
  <c r="R30" i="11"/>
  <c r="F27" i="6"/>
  <c r="F24" i="7"/>
  <c r="R19" i="10"/>
  <c r="R29" i="11"/>
  <c r="R29" i="10"/>
  <c r="DX36" i="6"/>
  <c r="T28" i="10"/>
  <c r="T42" i="10"/>
  <c r="U42" i="10" s="1"/>
  <c r="V11" i="10"/>
  <c r="V32" i="10"/>
  <c r="B24" i="7"/>
  <c r="G26" i="10" s="1"/>
  <c r="AH42" i="6"/>
  <c r="C42" i="6" s="1"/>
  <c r="I20" i="10" s="1"/>
  <c r="G24" i="8"/>
  <c r="B24" i="8" s="1"/>
  <c r="T33" i="7"/>
  <c r="B33" i="7" s="1"/>
  <c r="BI36" i="7"/>
  <c r="D36" i="7" s="1"/>
  <c r="K31" i="10" s="1"/>
  <c r="E42" i="6"/>
  <c r="M20" i="10" s="1"/>
  <c r="EX21" i="8"/>
  <c r="F21" i="8" s="1"/>
  <c r="R42" i="10"/>
  <c r="S42" i="10" s="1"/>
  <c r="X42" i="10" s="1"/>
  <c r="O42" i="10" s="1"/>
  <c r="T31" i="10"/>
  <c r="V39" i="11"/>
  <c r="R18" i="10"/>
  <c r="F21" i="7"/>
  <c r="T22" i="10"/>
  <c r="T22" i="11"/>
  <c r="T17" i="10"/>
  <c r="T17" i="11"/>
  <c r="U42" i="11"/>
  <c r="B18" i="8"/>
  <c r="G37" i="10" s="1"/>
  <c r="G33" i="6"/>
  <c r="B21" i="7"/>
  <c r="G27" i="10" s="1"/>
  <c r="BI18" i="7"/>
  <c r="D18" i="7" s="1"/>
  <c r="BV27" i="7"/>
  <c r="T54" i="6"/>
  <c r="B54" i="6" s="1"/>
  <c r="C33" i="7"/>
  <c r="D34" i="6"/>
  <c r="CW36" i="6"/>
  <c r="E36" i="6" s="1"/>
  <c r="M19" i="10" s="1"/>
  <c r="R22" i="11"/>
  <c r="S22" i="11" s="1"/>
  <c r="T30" i="11"/>
  <c r="T30" i="10"/>
  <c r="R17" i="10"/>
  <c r="R17" i="11"/>
  <c r="B15" i="9"/>
  <c r="G42" i="10" s="1"/>
  <c r="B30" i="7"/>
  <c r="G28" i="10" s="1"/>
  <c r="EK15" i="9"/>
  <c r="V23" i="10"/>
  <c r="V31" i="11"/>
  <c r="R14" i="10"/>
  <c r="S24" i="10" s="1"/>
  <c r="T34" i="11"/>
  <c r="U34" i="11" s="1"/>
  <c r="T34" i="10"/>
  <c r="B27" i="6"/>
  <c r="G15" i="10" s="1"/>
  <c r="T33" i="6"/>
  <c r="B18" i="9"/>
  <c r="G41" i="10" s="1"/>
  <c r="C15" i="9"/>
  <c r="I42" i="10" s="1"/>
  <c r="D21" i="7"/>
  <c r="BV21" i="8"/>
  <c r="D21" i="8" s="1"/>
  <c r="AH48" i="6"/>
  <c r="C48" i="6" s="1"/>
  <c r="CJ24" i="8"/>
  <c r="E24" i="8" s="1"/>
  <c r="EK33" i="6"/>
  <c r="V17" i="10"/>
  <c r="V17" i="11"/>
  <c r="R33" i="11"/>
  <c r="S33" i="11" s="1"/>
  <c r="R33" i="10"/>
  <c r="S33" i="10" s="1"/>
  <c r="R39" i="11"/>
  <c r="R39" i="10"/>
  <c r="S39" i="10" s="1"/>
  <c r="T38" i="11"/>
  <c r="T38" i="10"/>
  <c r="U38" i="10" s="1"/>
  <c r="V38" i="10"/>
  <c r="V38" i="11"/>
  <c r="W38" i="11" s="1"/>
  <c r="EX15" i="9"/>
  <c r="T15" i="10"/>
  <c r="T14" i="11"/>
  <c r="R23" i="10"/>
  <c r="S23" i="10" s="1"/>
  <c r="U27" i="10" l="1"/>
  <c r="U26" i="10"/>
  <c r="S21" i="11"/>
  <c r="U36" i="11"/>
  <c r="W38" i="10"/>
  <c r="W37" i="10"/>
  <c r="W36" i="10"/>
  <c r="W39" i="10"/>
  <c r="W15" i="11"/>
  <c r="B33" i="6"/>
  <c r="G22" i="10" s="1"/>
  <c r="S18" i="10"/>
  <c r="S29" i="10"/>
  <c r="S37" i="10"/>
  <c r="S28" i="10"/>
  <c r="U33" i="11"/>
  <c r="X33" i="11" s="1"/>
  <c r="O33" i="11" s="1"/>
  <c r="S32" i="10"/>
  <c r="S11" i="10"/>
  <c r="S15" i="10"/>
  <c r="S13" i="10"/>
  <c r="S12" i="10"/>
  <c r="S16" i="10"/>
  <c r="V22" i="11"/>
  <c r="W22" i="11" s="1"/>
  <c r="V22" i="10"/>
  <c r="W22" i="10" s="1"/>
  <c r="F33" i="6"/>
  <c r="W39" i="11"/>
  <c r="S29" i="11"/>
  <c r="S37" i="11"/>
  <c r="S27" i="11"/>
  <c r="S28" i="11"/>
  <c r="S34" i="11"/>
  <c r="W34" i="11"/>
  <c r="W37" i="11"/>
  <c r="W36" i="11"/>
  <c r="S32" i="11"/>
  <c r="U39" i="10"/>
  <c r="S22" i="10"/>
  <c r="S13" i="11"/>
  <c r="S23" i="11"/>
  <c r="S12" i="11"/>
  <c r="S11" i="11"/>
  <c r="S19" i="11"/>
  <c r="S14" i="11"/>
  <c r="S15" i="11"/>
  <c r="W21" i="11"/>
  <c r="U33" i="10"/>
  <c r="U38" i="11"/>
  <c r="X38" i="11" s="1"/>
  <c r="O38" i="11" s="1"/>
  <c r="U34" i="10"/>
  <c r="U31" i="10"/>
  <c r="S19" i="10"/>
  <c r="S31" i="11"/>
  <c r="W28" i="11"/>
  <c r="W24" i="11"/>
  <c r="W14" i="11"/>
  <c r="W17" i="11"/>
  <c r="X39" i="10"/>
  <c r="O39" i="10" s="1"/>
  <c r="S17" i="11"/>
  <c r="S31" i="10"/>
  <c r="S36" i="11"/>
  <c r="S24" i="11"/>
  <c r="W32" i="11"/>
  <c r="U13" i="11"/>
  <c r="W12" i="11"/>
  <c r="V42" i="11"/>
  <c r="F15" i="9"/>
  <c r="V42" i="10"/>
  <c r="T19" i="11"/>
  <c r="U19" i="11" s="1"/>
  <c r="T19" i="10"/>
  <c r="U19" i="10" s="1"/>
  <c r="F36" i="6"/>
  <c r="V33" i="10"/>
  <c r="W32" i="10" s="1"/>
  <c r="F33" i="7"/>
  <c r="V33" i="11"/>
  <c r="W33" i="11" s="1"/>
  <c r="S39" i="11"/>
  <c r="X39" i="11" s="1"/>
  <c r="O39" i="11" s="1"/>
  <c r="S14" i="10"/>
  <c r="S17" i="10"/>
  <c r="W21" i="10"/>
  <c r="W16" i="10"/>
  <c r="W19" i="10"/>
  <c r="W11" i="10"/>
  <c r="W13" i="10"/>
  <c r="W12" i="10"/>
  <c r="W14" i="10"/>
  <c r="W18" i="10"/>
  <c r="S26" i="10"/>
  <c r="W29" i="11"/>
  <c r="S36" i="10"/>
  <c r="X36" i="10" s="1"/>
  <c r="O36" i="10" s="1"/>
  <c r="U21" i="10"/>
  <c r="W26" i="11"/>
  <c r="U29" i="11"/>
  <c r="S20" i="11"/>
  <c r="W19" i="11"/>
  <c r="U15" i="10"/>
  <c r="W31" i="11"/>
  <c r="U30" i="10"/>
  <c r="S30" i="11"/>
  <c r="W18" i="11"/>
  <c r="X18" i="11" s="1"/>
  <c r="O18" i="11" s="1"/>
  <c r="U18" i="11"/>
  <c r="S41" i="11"/>
  <c r="X41" i="11" s="1"/>
  <c r="O41" i="11" s="1"/>
  <c r="S42" i="11"/>
  <c r="X42" i="11" s="1"/>
  <c r="O42" i="11" s="1"/>
  <c r="D27" i="7"/>
  <c r="W34" i="10"/>
  <c r="X34" i="10" s="1"/>
  <c r="O34" i="10" s="1"/>
  <c r="S26" i="11"/>
  <c r="S27" i="10"/>
  <c r="U41" i="10"/>
  <c r="U29" i="10"/>
  <c r="U16" i="10"/>
  <c r="U24" i="11"/>
  <c r="S20" i="10"/>
  <c r="U36" i="10"/>
  <c r="S16" i="11"/>
  <c r="W41" i="10"/>
  <c r="U15" i="11"/>
  <c r="U11" i="11"/>
  <c r="W23" i="10"/>
  <c r="U30" i="11"/>
  <c r="U22" i="10"/>
  <c r="U28" i="10"/>
  <c r="U32" i="11"/>
  <c r="U26" i="11"/>
  <c r="U31" i="11"/>
  <c r="S38" i="10"/>
  <c r="X38" i="10" s="1"/>
  <c r="O38" i="10" s="1"/>
  <c r="S41" i="10"/>
  <c r="X41" i="10" s="1"/>
  <c r="O41" i="10" s="1"/>
  <c r="W20" i="10"/>
  <c r="W41" i="11"/>
  <c r="U27" i="11"/>
  <c r="U37" i="10"/>
  <c r="S21" i="10"/>
  <c r="W23" i="11"/>
  <c r="W15" i="10"/>
  <c r="W20" i="11"/>
  <c r="X29" i="11" l="1"/>
  <c r="O29" i="11" s="1"/>
  <c r="U12" i="11"/>
  <c r="W30" i="10"/>
  <c r="X30" i="10" s="1"/>
  <c r="O30" i="10" s="1"/>
  <c r="U13" i="10"/>
  <c r="X13" i="10" s="1"/>
  <c r="O13" i="10" s="1"/>
  <c r="U12" i="10"/>
  <c r="X12" i="10" s="1"/>
  <c r="O12" i="10" s="1"/>
  <c r="W29" i="10"/>
  <c r="U20" i="11"/>
  <c r="X31" i="11"/>
  <c r="O31" i="11" s="1"/>
  <c r="X15" i="11"/>
  <c r="O15" i="11" s="1"/>
  <c r="U23" i="10"/>
  <c r="X23" i="10" s="1"/>
  <c r="O23" i="10" s="1"/>
  <c r="X15" i="10"/>
  <c r="O15" i="10" s="1"/>
  <c r="W31" i="10"/>
  <c r="U14" i="11"/>
  <c r="X24" i="11"/>
  <c r="O24" i="11" s="1"/>
  <c r="X19" i="10"/>
  <c r="O19" i="10" s="1"/>
  <c r="X14" i="11"/>
  <c r="O14" i="11" s="1"/>
  <c r="X22" i="10"/>
  <c r="O22" i="10" s="1"/>
  <c r="W27" i="11"/>
  <c r="W26" i="10"/>
  <c r="W17" i="10"/>
  <c r="X21" i="10"/>
  <c r="O21" i="10" s="1"/>
  <c r="U21" i="11"/>
  <c r="X21" i="11" s="1"/>
  <c r="O21" i="11" s="1"/>
  <c r="X36" i="11"/>
  <c r="O36" i="11" s="1"/>
  <c r="X19" i="11"/>
  <c r="O19" i="11" s="1"/>
  <c r="X34" i="11"/>
  <c r="O34" i="11" s="1"/>
  <c r="U14" i="10"/>
  <c r="X14" i="10" s="1"/>
  <c r="O14" i="10" s="1"/>
  <c r="W27" i="10"/>
  <c r="X27" i="10"/>
  <c r="O27" i="10" s="1"/>
  <c r="X20" i="11"/>
  <c r="O20" i="11" s="1"/>
  <c r="X26" i="10"/>
  <c r="O26" i="10" s="1"/>
  <c r="X31" i="10"/>
  <c r="O31" i="10" s="1"/>
  <c r="U23" i="11"/>
  <c r="X32" i="11"/>
  <c r="O32" i="11" s="1"/>
  <c r="X28" i="11"/>
  <c r="O28" i="11" s="1"/>
  <c r="U11" i="10"/>
  <c r="X11" i="10" s="1"/>
  <c r="O11" i="10" s="1"/>
  <c r="X16" i="11"/>
  <c r="O16" i="11" s="1"/>
  <c r="X26" i="11"/>
  <c r="O26" i="11" s="1"/>
  <c r="U22" i="11"/>
  <c r="X22" i="11" s="1"/>
  <c r="O22" i="11" s="1"/>
  <c r="U24" i="10"/>
  <c r="U18" i="10"/>
  <c r="X18" i="10" s="1"/>
  <c r="O18" i="10" s="1"/>
  <c r="U20" i="10"/>
  <c r="X20" i="10" s="1"/>
  <c r="O20" i="10" s="1"/>
  <c r="X12" i="11"/>
  <c r="O12" i="11" s="1"/>
  <c r="W24" i="10"/>
  <c r="X24" i="10" s="1"/>
  <c r="O24" i="10" s="1"/>
  <c r="X27" i="11"/>
  <c r="O27" i="11" s="1"/>
  <c r="W11" i="11"/>
  <c r="X11" i="11" s="1"/>
  <c r="O11" i="11" s="1"/>
  <c r="W16" i="11"/>
  <c r="X37" i="10"/>
  <c r="O37" i="10" s="1"/>
  <c r="U16" i="11"/>
  <c r="U17" i="10"/>
  <c r="X17" i="10" s="1"/>
  <c r="O17" i="10" s="1"/>
  <c r="W33" i="10"/>
  <c r="X33" i="10" s="1"/>
  <c r="O33" i="10" s="1"/>
  <c r="W28" i="10"/>
  <c r="X28" i="10" s="1"/>
  <c r="O28" i="10" s="1"/>
  <c r="W30" i="11"/>
  <c r="X30" i="11" s="1"/>
  <c r="O30" i="11" s="1"/>
  <c r="U17" i="11"/>
  <c r="X17" i="11" s="1"/>
  <c r="O17" i="11" s="1"/>
  <c r="X23" i="11"/>
  <c r="O23" i="11" s="1"/>
  <c r="X37" i="11"/>
  <c r="O37" i="11" s="1"/>
  <c r="X16" i="10"/>
  <c r="O16" i="10" s="1"/>
  <c r="X32" i="10"/>
  <c r="O32" i="10" s="1"/>
  <c r="X29" i="10"/>
  <c r="O29" i="10" s="1"/>
  <c r="W13" i="11"/>
  <c r="X13" i="11" s="1"/>
  <c r="O13" i="11" s="1"/>
</calcChain>
</file>

<file path=xl/sharedStrings.xml><?xml version="1.0" encoding="utf-8"?>
<sst xmlns="http://schemas.openxmlformats.org/spreadsheetml/2006/main" count="995" uniqueCount="133">
  <si>
    <t>LIBELULA</t>
  </si>
  <si>
    <t>Puntos LIGA</t>
  </si>
  <si>
    <t>BOADILLA</t>
  </si>
  <si>
    <t>CLUB</t>
  </si>
  <si>
    <t>NOMBRE PILOTO</t>
  </si>
  <si>
    <t>DORSAL LIGA</t>
  </si>
  <si>
    <t>Puntuación Prueba</t>
  </si>
  <si>
    <t>GULLERMO GOMEZ</t>
  </si>
  <si>
    <t>ANGEL GOMEZ DELGADO</t>
  </si>
  <si>
    <t>FRANCISCO SANCHEZ ROMERO</t>
  </si>
  <si>
    <t>DANIEL GOMEZ MILLAN</t>
  </si>
  <si>
    <t>FRANCISCO GARCIA PALMERO</t>
  </si>
  <si>
    <t>BENJAMIN MORENO PALACIOS</t>
  </si>
  <si>
    <t>FRANCISCO GARCIA MENDEZ</t>
  </si>
  <si>
    <t>ANTONIO MUNUERA JIMENEZ</t>
  </si>
  <si>
    <t>JOSE ANTONIO DE LARA</t>
  </si>
  <si>
    <t>JAVIER MARTINEZ RUBIO</t>
  </si>
  <si>
    <t>ICARO RC</t>
  </si>
  <si>
    <t>CATEORIA SPORT</t>
  </si>
  <si>
    <t>JORGE GUTIERREZ</t>
  </si>
  <si>
    <t>JOSE MARIA CORTES</t>
  </si>
  <si>
    <t>ANDRES GUILLAMOT</t>
  </si>
  <si>
    <t>ALAS DE LA SIERRA</t>
  </si>
  <si>
    <t>ALCARREÑO</t>
  </si>
  <si>
    <t>MAJADAHONDA</t>
  </si>
  <si>
    <t>CATEORIA INTERMEDIA</t>
  </si>
  <si>
    <t>FELIPE ARESTI  IZQUIERDO</t>
  </si>
  <si>
    <t>MIGUEL MORALES CID</t>
  </si>
  <si>
    <t>AGUSTIN DE GABRIEL</t>
  </si>
  <si>
    <t>LOS HALCONES (SEGOVIA)</t>
  </si>
  <si>
    <t xml:space="preserve">TOTAL </t>
  </si>
  <si>
    <t>Nº LICENCIA</t>
  </si>
  <si>
    <t>L001811018 (2010)</t>
  </si>
  <si>
    <t>CATEORIA AVANZADA</t>
  </si>
  <si>
    <t>CURSO</t>
  </si>
  <si>
    <t>LIBÉLULA
27 Febrero</t>
  </si>
  <si>
    <t>S</t>
  </si>
  <si>
    <t xml:space="preserve">JUECES </t>
  </si>
  <si>
    <t>MANUEL MORAL</t>
  </si>
  <si>
    <t>FENIX VILLA DE MECO</t>
  </si>
  <si>
    <t>LORENA MILLAN</t>
  </si>
  <si>
    <t>1ª Prueba ORION
6 Marzo</t>
  </si>
  <si>
    <t>2ª Prueba RC MADRID
3 Abril</t>
  </si>
  <si>
    <t>3ª Prueba BOADILLA
24 Julio</t>
  </si>
  <si>
    <t>4ª Prueba IMPACTO
2 Octubre</t>
  </si>
  <si>
    <t>5ª Prueba ALAS DE LA SIERRA
16 Octubre</t>
  </si>
  <si>
    <t>34.960
35.120</t>
  </si>
  <si>
    <t>L002971018</t>
  </si>
  <si>
    <t>FIGURAS</t>
  </si>
  <si>
    <t>Figura 1</t>
  </si>
  <si>
    <t>Figura 2</t>
  </si>
  <si>
    <t>Figura 3</t>
  </si>
  <si>
    <t>Figura 4</t>
  </si>
  <si>
    <t>Figura 5</t>
  </si>
  <si>
    <t>Figura 6</t>
  </si>
  <si>
    <t>Figura 7</t>
  </si>
  <si>
    <t>Figura 8</t>
  </si>
  <si>
    <t>Figura 9</t>
  </si>
  <si>
    <t>Figura 10</t>
  </si>
  <si>
    <t>CONTROL CAJA</t>
  </si>
  <si>
    <t>RUIDO</t>
  </si>
  <si>
    <t>COEFICIENTES FIGURAS</t>
  </si>
  <si>
    <t>Nombre</t>
  </si>
  <si>
    <t>CONOCIDA</t>
  </si>
  <si>
    <t>PUNT</t>
  </si>
  <si>
    <t>DESCONOCIDA</t>
  </si>
  <si>
    <t>1ª</t>
  </si>
  <si>
    <t>2ª</t>
  </si>
  <si>
    <t>3ª</t>
  </si>
  <si>
    <t>4ª</t>
  </si>
  <si>
    <t>5ª</t>
  </si>
  <si>
    <t>NÚMERO DORSAL</t>
  </si>
  <si>
    <t>1ª PRUEBA</t>
  </si>
  <si>
    <t>OSCAR  M.ONTOYA LÓPEZ</t>
  </si>
  <si>
    <t>JULIO CONTRERAS ARGENTO</t>
  </si>
  <si>
    <t>TRES CANTOS</t>
  </si>
  <si>
    <t>CIRIACO DE LA HORRA</t>
  </si>
  <si>
    <t>MIGUEL ESQUER RAMIRO</t>
  </si>
  <si>
    <t>Ciriaco de la Horza</t>
  </si>
  <si>
    <t>Daniel Gómez</t>
  </si>
  <si>
    <t>José Antonio de Lara</t>
  </si>
  <si>
    <t>Juanjo Engo</t>
  </si>
  <si>
    <t>Javier Martinez</t>
  </si>
  <si>
    <t>Ángel Gómez</t>
  </si>
  <si>
    <t>Guillermo Gómez</t>
  </si>
  <si>
    <t>Antonio Munuera</t>
  </si>
  <si>
    <t>Julio Contreras</t>
  </si>
  <si>
    <t>Francisco García Mendez</t>
  </si>
  <si>
    <t>Benjamín Moreno</t>
  </si>
  <si>
    <t>José María Cortes</t>
  </si>
  <si>
    <t>Oscar Montoya</t>
  </si>
  <si>
    <t>Francisco Sánchez</t>
  </si>
  <si>
    <t>Andrés Guillamot</t>
  </si>
  <si>
    <t>Miguel Morales</t>
  </si>
  <si>
    <t>Miguel Esquer</t>
  </si>
  <si>
    <t>Jorge Gutierrez</t>
  </si>
  <si>
    <t>Felipe Aresti</t>
  </si>
  <si>
    <t>Agustín de Gabriel</t>
  </si>
  <si>
    <t>JUAN JOSÉ ENGO</t>
  </si>
  <si>
    <t>José Alberto Carvajal</t>
  </si>
  <si>
    <t>JOSE ALBERTO CARVAJAL LÓPEZ</t>
  </si>
  <si>
    <t>FRECUENCIA</t>
  </si>
  <si>
    <t>2ª PRUEBA</t>
  </si>
  <si>
    <t>ARTURO DE PABLOS</t>
  </si>
  <si>
    <t>Arturo de Pablos</t>
  </si>
  <si>
    <t>3ª PRUEBA</t>
  </si>
  <si>
    <t>José López</t>
  </si>
  <si>
    <t>José Martin</t>
  </si>
  <si>
    <t>Alfonso Triano</t>
  </si>
  <si>
    <t>Luis Andres Ortiz</t>
  </si>
  <si>
    <t>JOSÉ LÓPEZ</t>
  </si>
  <si>
    <t>N</t>
  </si>
  <si>
    <t>JOSÉ MARTIN</t>
  </si>
  <si>
    <t>ALFONSO TRIANO</t>
  </si>
  <si>
    <t>LUIS ANDRES ORTIZ</t>
  </si>
  <si>
    <t>LIGA FAM IMAC 2011 - 24 JULIO 2011</t>
  </si>
  <si>
    <t>CATEORIA BÁSICA</t>
  </si>
  <si>
    <t>4ª PRUEBA</t>
  </si>
  <si>
    <t>Rafael Ortiz</t>
  </si>
  <si>
    <t>Antonio Priego</t>
  </si>
  <si>
    <t>RAFAEL ORTIZ</t>
  </si>
  <si>
    <t>ANTONIO PRIEGO</t>
  </si>
  <si>
    <t>IMPACTO</t>
  </si>
  <si>
    <t>5ª PRUEBA</t>
  </si>
  <si>
    <t>1ª MANGA CONOCIDA</t>
  </si>
  <si>
    <t>2ª MANGA CONOCIDA</t>
  </si>
  <si>
    <t>1ª MANGA DESCONOCIDA</t>
  </si>
  <si>
    <t>Puntos</t>
  </si>
  <si>
    <t>N1000</t>
  </si>
  <si>
    <t>5ª PRUEBA Y CAMPEONATO AUTONÓMICO</t>
  </si>
  <si>
    <t>Francisco García Palmero</t>
  </si>
  <si>
    <t>TOTAL</t>
  </si>
  <si>
    <t>LIGA FAM IMAC 2011 - CLASIFICACIÓN 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</si>
</sst>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</font>
    <font>
      <sz val="8"/>
      <name val="Arial"/>
      <family val="2"/>
    </font>
    <font>
      <sz val="12"/>
      <name val="Arial"/>
      <family val="2"/>
    </font>
    <font>
      <sz val="16"/>
      <name val="Arial"/>
      <family val="2"/>
    </font>
    <font>
      <sz val="12"/>
      <name val="Arial"/>
      <family val="2"/>
    </font>
    <font>
      <sz val="20"/>
      <name val="Arial"/>
      <family val="2"/>
    </font>
    <font>
      <sz val="12"/>
      <color indexed="9"/>
      <name val="Arial"/>
      <family val="2"/>
    </font>
    <font>
      <sz val="10"/>
      <name val="Arial"/>
      <family val="2"/>
    </font>
    <font>
      <b/>
      <sz val="14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00B0F0"/>
        <bgColor indexed="64"/>
      </patternFill>
    </fill>
  </fills>
  <borders count="6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double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55">
    <xf numFmtId="0" fontId="0" fillId="0" borderId="0" xfId="0"/>
    <xf numFmtId="0" fontId="2" fillId="0" borderId="0" xfId="0" applyFont="1"/>
    <xf numFmtId="0" fontId="2" fillId="0" borderId="0" xfId="0" applyFont="1" applyBorder="1" applyAlignment="1"/>
    <xf numFmtId="0" fontId="2" fillId="0" borderId="0" xfId="0" applyFont="1" applyBorder="1" applyAlignment="1">
      <alignment horizontal="center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left"/>
    </xf>
    <xf numFmtId="0" fontId="2" fillId="0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3" xfId="0" applyFont="1" applyFill="1" applyBorder="1"/>
    <xf numFmtId="0" fontId="2" fillId="0" borderId="3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4" fillId="0" borderId="2" xfId="0" applyFont="1" applyFill="1" applyBorder="1" applyAlignment="1">
      <alignment horizontal="center"/>
    </xf>
    <xf numFmtId="0" fontId="4" fillId="0" borderId="1" xfId="0" applyFont="1" applyFill="1" applyBorder="1"/>
    <xf numFmtId="0" fontId="4" fillId="0" borderId="1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3" borderId="0" xfId="0" applyFill="1"/>
    <xf numFmtId="0" fontId="0" fillId="4" borderId="5" xfId="0" applyFill="1" applyBorder="1" applyAlignment="1" applyProtection="1">
      <alignment wrapText="1"/>
    </xf>
    <xf numFmtId="0" fontId="0" fillId="3" borderId="6" xfId="0" applyFill="1" applyBorder="1" applyProtection="1"/>
    <xf numFmtId="0" fontId="0" fillId="3" borderId="7" xfId="0" applyFill="1" applyBorder="1" applyProtection="1"/>
    <xf numFmtId="0" fontId="0" fillId="3" borderId="8" xfId="0" applyFill="1" applyBorder="1" applyProtection="1"/>
    <xf numFmtId="0" fontId="0" fillId="3" borderId="0" xfId="0" applyFill="1" applyBorder="1" applyProtection="1"/>
    <xf numFmtId="0" fontId="0" fillId="3" borderId="9" xfId="0" applyFill="1" applyBorder="1" applyAlignment="1" applyProtection="1">
      <alignment wrapText="1"/>
    </xf>
    <xf numFmtId="0" fontId="0" fillId="5" borderId="10" xfId="0" applyFill="1" applyBorder="1" applyProtection="1">
      <protection locked="0"/>
    </xf>
    <xf numFmtId="0" fontId="0" fillId="5" borderId="11" xfId="0" applyFill="1" applyBorder="1" applyProtection="1">
      <protection locked="0"/>
    </xf>
    <xf numFmtId="0" fontId="0" fillId="5" borderId="12" xfId="0" applyFill="1" applyBorder="1" applyProtection="1">
      <protection locked="0"/>
    </xf>
    <xf numFmtId="0" fontId="0" fillId="0" borderId="0" xfId="0" applyBorder="1" applyAlignment="1" applyProtection="1">
      <alignment horizontal="center" vertical="center"/>
    </xf>
    <xf numFmtId="0" fontId="0" fillId="5" borderId="13" xfId="0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0" fillId="5" borderId="14" xfId="0" applyFill="1" applyBorder="1" applyProtection="1">
      <protection locked="0"/>
    </xf>
    <xf numFmtId="0" fontId="0" fillId="6" borderId="15" xfId="0" applyFill="1" applyBorder="1" applyAlignment="1">
      <alignment horizontal="center"/>
    </xf>
    <xf numFmtId="0" fontId="0" fillId="2" borderId="16" xfId="0" applyFill="1" applyBorder="1" applyAlignment="1" applyProtection="1">
      <alignment wrapText="1"/>
    </xf>
    <xf numFmtId="0" fontId="0" fillId="3" borderId="17" xfId="0" applyFill="1" applyBorder="1" applyAlignment="1">
      <alignment horizontal="center"/>
    </xf>
    <xf numFmtId="3" fontId="0" fillId="0" borderId="0" xfId="0" applyNumberFormat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Fill="1" applyBorder="1"/>
    <xf numFmtId="0" fontId="2" fillId="0" borderId="19" xfId="0" applyFont="1" applyFill="1" applyBorder="1" applyAlignment="1">
      <alignment horizontal="center"/>
    </xf>
    <xf numFmtId="0" fontId="2" fillId="0" borderId="19" xfId="0" applyFont="1" applyFill="1" applyBorder="1" applyAlignment="1">
      <alignment horizontal="left"/>
    </xf>
    <xf numFmtId="0" fontId="2" fillId="2" borderId="19" xfId="0" applyFont="1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1" fontId="2" fillId="5" borderId="1" xfId="0" applyNumberFormat="1" applyFont="1" applyFill="1" applyBorder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0" fillId="5" borderId="17" xfId="0" applyFill="1" applyBorder="1" applyAlignment="1">
      <alignment horizontal="center"/>
    </xf>
    <xf numFmtId="1" fontId="2" fillId="7" borderId="1" xfId="0" applyNumberFormat="1" applyFont="1" applyFill="1" applyBorder="1" applyAlignment="1">
      <alignment horizontal="center"/>
    </xf>
    <xf numFmtId="0" fontId="2" fillId="7" borderId="1" xfId="0" applyFont="1" applyFill="1" applyBorder="1" applyAlignment="1">
      <alignment horizontal="center"/>
    </xf>
    <xf numFmtId="0" fontId="0" fillId="5" borderId="21" xfId="0" applyFill="1" applyBorder="1" applyProtection="1">
      <protection locked="0"/>
    </xf>
    <xf numFmtId="0" fontId="0" fillId="5" borderId="22" xfId="0" applyFill="1" applyBorder="1" applyProtection="1">
      <protection locked="0"/>
    </xf>
    <xf numFmtId="0" fontId="0" fillId="5" borderId="23" xfId="0" applyFill="1" applyBorder="1" applyProtection="1">
      <protection locked="0"/>
    </xf>
    <xf numFmtId="0" fontId="0" fillId="5" borderId="24" xfId="0" applyFill="1" applyBorder="1" applyProtection="1">
      <protection locked="0"/>
    </xf>
    <xf numFmtId="0" fontId="0" fillId="8" borderId="17" xfId="0" applyFill="1" applyBorder="1" applyAlignment="1">
      <alignment horizontal="center"/>
    </xf>
    <xf numFmtId="1" fontId="2" fillId="8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4" fillId="0" borderId="19" xfId="0" applyFont="1" applyFill="1" applyBorder="1"/>
    <xf numFmtId="1" fontId="2" fillId="3" borderId="3" xfId="0" applyNumberFormat="1" applyFont="1" applyFill="1" applyBorder="1" applyAlignment="1">
      <alignment horizontal="center"/>
    </xf>
    <xf numFmtId="0" fontId="2" fillId="8" borderId="1" xfId="0" applyFont="1" applyFill="1" applyBorder="1" applyAlignment="1">
      <alignment horizontal="center"/>
    </xf>
    <xf numFmtId="0" fontId="0" fillId="12" borderId="17" xfId="0" applyFill="1" applyBorder="1" applyAlignment="1">
      <alignment horizontal="center"/>
    </xf>
    <xf numFmtId="1" fontId="2" fillId="13" borderId="1" xfId="0" applyNumberFormat="1" applyFont="1" applyFill="1" applyBorder="1" applyAlignment="1">
      <alignment horizontal="center"/>
    </xf>
    <xf numFmtId="0" fontId="2" fillId="13" borderId="1" xfId="0" applyFont="1" applyFill="1" applyBorder="1" applyAlignment="1">
      <alignment horizontal="center"/>
    </xf>
    <xf numFmtId="0" fontId="0" fillId="14" borderId="17" xfId="0" applyFill="1" applyBorder="1" applyAlignment="1">
      <alignment horizontal="center"/>
    </xf>
    <xf numFmtId="1" fontId="2" fillId="15" borderId="1" xfId="0" applyNumberFormat="1" applyFont="1" applyFill="1" applyBorder="1" applyAlignment="1">
      <alignment horizontal="center"/>
    </xf>
    <xf numFmtId="1" fontId="2" fillId="15" borderId="3" xfId="0" applyNumberFormat="1" applyFont="1" applyFill="1" applyBorder="1" applyAlignment="1">
      <alignment horizontal="center"/>
    </xf>
    <xf numFmtId="0" fontId="7" fillId="0" borderId="25" xfId="0" applyFont="1" applyBorder="1" applyAlignment="1">
      <alignment horizontal="center"/>
    </xf>
    <xf numFmtId="1" fontId="0" fillId="16" borderId="0" xfId="0" applyNumberFormat="1" applyFill="1"/>
    <xf numFmtId="1" fontId="0" fillId="0" borderId="0" xfId="0" applyNumberFormat="1"/>
    <xf numFmtId="0" fontId="7" fillId="0" borderId="0" xfId="0" applyFont="1"/>
    <xf numFmtId="0" fontId="7" fillId="0" borderId="26" xfId="0" applyFont="1" applyBorder="1" applyAlignment="1">
      <alignment horizontal="center"/>
    </xf>
    <xf numFmtId="0" fontId="2" fillId="2" borderId="3" xfId="0" applyFont="1" applyFill="1" applyBorder="1" applyAlignment="1">
      <alignment horizontal="left"/>
    </xf>
    <xf numFmtId="1" fontId="8" fillId="17" borderId="27" xfId="0" applyNumberFormat="1" applyFont="1" applyFill="1" applyBorder="1"/>
    <xf numFmtId="0" fontId="8" fillId="17" borderId="28" xfId="0" applyFont="1" applyFill="1" applyBorder="1"/>
    <xf numFmtId="1" fontId="2" fillId="3" borderId="19" xfId="0" applyNumberFormat="1" applyFont="1" applyFill="1" applyBorder="1" applyAlignment="1">
      <alignment horizontal="center"/>
    </xf>
    <xf numFmtId="1" fontId="2" fillId="5" borderId="19" xfId="0" applyNumberFormat="1" applyFont="1" applyFill="1" applyBorder="1" applyAlignment="1">
      <alignment horizontal="center"/>
    </xf>
    <xf numFmtId="1" fontId="2" fillId="5" borderId="3" xfId="0" applyNumberFormat="1" applyFont="1" applyFill="1" applyBorder="1" applyAlignment="1">
      <alignment horizontal="center"/>
    </xf>
    <xf numFmtId="1" fontId="8" fillId="17" borderId="28" xfId="0" applyNumberFormat="1" applyFont="1" applyFill="1" applyBorder="1"/>
    <xf numFmtId="0" fontId="6" fillId="9" borderId="18" xfId="0" applyFont="1" applyFill="1" applyBorder="1" applyAlignment="1">
      <alignment horizontal="center" vertical="center"/>
    </xf>
    <xf numFmtId="0" fontId="6" fillId="9" borderId="19" xfId="0" applyFont="1" applyFill="1" applyBorder="1" applyAlignment="1">
      <alignment horizontal="center" vertical="center"/>
    </xf>
    <xf numFmtId="0" fontId="6" fillId="9" borderId="29" xfId="0" applyFont="1" applyFill="1" applyBorder="1" applyAlignment="1">
      <alignment horizontal="center" vertical="center"/>
    </xf>
    <xf numFmtId="0" fontId="2" fillId="10" borderId="30" xfId="0" applyFont="1" applyFill="1" applyBorder="1" applyAlignment="1">
      <alignment horizontal="center" vertical="center" wrapText="1"/>
    </xf>
    <xf numFmtId="0" fontId="2" fillId="10" borderId="31" xfId="0" applyFont="1" applyFill="1" applyBorder="1" applyAlignment="1">
      <alignment horizontal="center" vertical="center" wrapText="1"/>
    </xf>
    <xf numFmtId="0" fontId="2" fillId="0" borderId="32" xfId="0" applyFont="1" applyFill="1" applyBorder="1" applyAlignment="1">
      <alignment horizontal="center"/>
    </xf>
    <xf numFmtId="0" fontId="0" fillId="0" borderId="33" xfId="0" applyBorder="1" applyAlignment="1"/>
    <xf numFmtId="0" fontId="0" fillId="0" borderId="34" xfId="0" applyBorder="1" applyAlignment="1"/>
    <xf numFmtId="0" fontId="0" fillId="0" borderId="35" xfId="0" applyBorder="1" applyAlignment="1"/>
    <xf numFmtId="0" fontId="0" fillId="0" borderId="14" xfId="0" applyBorder="1" applyAlignment="1"/>
    <xf numFmtId="0" fontId="0" fillId="0" borderId="36" xfId="0" applyBorder="1" applyAlignment="1"/>
    <xf numFmtId="0" fontId="2" fillId="10" borderId="1" xfId="0" applyFont="1" applyFill="1" applyBorder="1" applyAlignment="1">
      <alignment horizontal="center" vertical="center" wrapText="1"/>
    </xf>
    <xf numFmtId="0" fontId="7" fillId="0" borderId="42" xfId="0" applyFont="1" applyBorder="1" applyAlignment="1">
      <alignment horizontal="center"/>
    </xf>
    <xf numFmtId="0" fontId="0" fillId="0" borderId="43" xfId="0" applyBorder="1" applyAlignment="1">
      <alignment horizontal="center"/>
    </xf>
    <xf numFmtId="0" fontId="7" fillId="0" borderId="43" xfId="0" applyFont="1" applyBorder="1" applyAlignment="1">
      <alignment horizontal="center"/>
    </xf>
    <xf numFmtId="0" fontId="0" fillId="17" borderId="27" xfId="0" applyFill="1" applyBorder="1" applyAlignment="1">
      <alignment horizontal="center" vertical="center" textRotation="90" wrapText="1"/>
    </xf>
    <xf numFmtId="0" fontId="3" fillId="0" borderId="44" xfId="0" applyFont="1" applyBorder="1" applyAlignment="1">
      <alignment horizontal="center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2" fillId="10" borderId="37" xfId="0" applyFont="1" applyFill="1" applyBorder="1" applyAlignment="1">
      <alignment horizontal="center" vertical="center" wrapText="1"/>
    </xf>
    <xf numFmtId="0" fontId="2" fillId="10" borderId="38" xfId="0" applyFont="1" applyFill="1" applyBorder="1" applyAlignment="1">
      <alignment horizontal="center" vertical="center" wrapText="1"/>
    </xf>
    <xf numFmtId="0" fontId="3" fillId="3" borderId="39" xfId="0" applyFont="1" applyFill="1" applyBorder="1" applyAlignment="1">
      <alignment horizontal="center" vertical="center" wrapText="1"/>
    </xf>
    <xf numFmtId="0" fontId="3" fillId="3" borderId="40" xfId="0" applyFont="1" applyFill="1" applyBorder="1" applyAlignment="1">
      <alignment horizontal="center" vertical="center" wrapText="1"/>
    </xf>
    <xf numFmtId="0" fontId="0" fillId="3" borderId="40" xfId="0" applyFill="1" applyBorder="1" applyAlignment="1">
      <alignment horizontal="center" vertical="center"/>
    </xf>
    <xf numFmtId="0" fontId="0" fillId="3" borderId="4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2" fillId="11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2" fillId="11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11" borderId="37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6" borderId="17" xfId="0" applyFill="1" applyBorder="1" applyAlignment="1">
      <alignment horizontal="center"/>
    </xf>
    <xf numFmtId="0" fontId="0" fillId="6" borderId="45" xfId="0" applyFill="1" applyBorder="1" applyAlignment="1">
      <alignment horizontal="center"/>
    </xf>
    <xf numFmtId="0" fontId="0" fillId="6" borderId="46" xfId="0" applyFill="1" applyBorder="1" applyAlignment="1">
      <alignment horizontal="center"/>
    </xf>
    <xf numFmtId="0" fontId="0" fillId="0" borderId="0" xfId="0" applyAlignment="1">
      <alignment textRotation="90" wrapText="1"/>
    </xf>
    <xf numFmtId="0" fontId="0" fillId="11" borderId="55" xfId="0" applyFill="1" applyBorder="1" applyAlignment="1" applyProtection="1">
      <alignment horizontal="center" vertical="center"/>
    </xf>
    <xf numFmtId="0" fontId="0" fillId="11" borderId="14" xfId="0" applyFill="1" applyBorder="1" applyAlignment="1" applyProtection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11" borderId="57" xfId="0" applyFill="1" applyBorder="1" applyAlignment="1" applyProtection="1">
      <alignment horizontal="center" vertical="center"/>
    </xf>
    <xf numFmtId="0" fontId="0" fillId="11" borderId="0" xfId="0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5" fillId="6" borderId="47" xfId="0" applyFont="1" applyFill="1" applyBorder="1" applyAlignment="1">
      <alignment horizontal="center" vertical="center"/>
    </xf>
    <xf numFmtId="0" fontId="0" fillId="6" borderId="48" xfId="0" applyFill="1" applyBorder="1" applyAlignment="1">
      <alignment horizontal="center" vertical="center"/>
    </xf>
    <xf numFmtId="0" fontId="0" fillId="6" borderId="49" xfId="0" applyFill="1" applyBorder="1" applyAlignment="1">
      <alignment horizontal="center" vertical="center"/>
    </xf>
    <xf numFmtId="0" fontId="0" fillId="6" borderId="50" xfId="0" applyFill="1" applyBorder="1" applyAlignment="1">
      <alignment horizontal="center" vertical="center"/>
    </xf>
    <xf numFmtId="0" fontId="0" fillId="6" borderId="0" xfId="0" applyFill="1" applyBorder="1" applyAlignment="1">
      <alignment horizontal="center" vertical="center"/>
    </xf>
    <xf numFmtId="0" fontId="0" fillId="6" borderId="51" xfId="0" applyFill="1" applyBorder="1" applyAlignment="1">
      <alignment horizontal="center" vertical="center"/>
    </xf>
    <xf numFmtId="0" fontId="0" fillId="6" borderId="52" xfId="0" applyFill="1" applyBorder="1" applyAlignment="1">
      <alignment horizontal="center" vertical="center"/>
    </xf>
    <xf numFmtId="0" fontId="0" fillId="6" borderId="53" xfId="0" applyFill="1" applyBorder="1" applyAlignment="1">
      <alignment horizontal="center" vertical="center"/>
    </xf>
    <xf numFmtId="0" fontId="0" fillId="6" borderId="54" xfId="0" applyFill="1" applyBorder="1" applyAlignment="1">
      <alignment horizontal="center" vertical="center"/>
    </xf>
    <xf numFmtId="0" fontId="0" fillId="0" borderId="58" xfId="0" applyBorder="1" applyAlignment="1" applyProtection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0" fillId="0" borderId="60" xfId="0" applyBorder="1" applyAlignment="1" applyProtection="1">
      <alignment horizontal="center" vertical="center" wrapText="1"/>
      <protection locked="0"/>
    </xf>
    <xf numFmtId="0" fontId="0" fillId="0" borderId="61" xfId="0" applyBorder="1" applyAlignment="1">
      <alignment horizontal="center" vertical="center" wrapText="1"/>
    </xf>
    <xf numFmtId="0" fontId="0" fillId="0" borderId="58" xfId="0" applyBorder="1" applyAlignment="1">
      <alignment horizontal="center" vertical="center" wrapText="1"/>
    </xf>
    <xf numFmtId="0" fontId="0" fillId="0" borderId="62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0" fillId="0" borderId="59" xfId="0" applyBorder="1" applyAlignment="1">
      <alignment horizontal="center" vertical="center" wrapText="1"/>
    </xf>
    <xf numFmtId="0" fontId="0" fillId="11" borderId="0" xfId="0" applyFill="1" applyBorder="1" applyAlignment="1" applyProtection="1">
      <alignment horizontal="center" vertical="center" textRotation="90"/>
    </xf>
    <xf numFmtId="0" fontId="0" fillId="0" borderId="0" xfId="0" applyAlignment="1">
      <alignment textRotation="90"/>
    </xf>
    <xf numFmtId="0" fontId="0" fillId="0" borderId="44" xfId="0" applyBorder="1" applyAlignment="1">
      <alignment textRotation="90"/>
    </xf>
    <xf numFmtId="0" fontId="0" fillId="11" borderId="51" xfId="0" applyFill="1" applyBorder="1" applyAlignment="1" applyProtection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3"/>
  <sheetViews>
    <sheetView tabSelected="1" topLeftCell="N1" zoomScale="80" zoomScaleNormal="80" workbookViewId="0">
      <selection activeCell="AG47" sqref="AG47"/>
    </sheetView>
  </sheetViews>
  <sheetFormatPr baseColWidth="10" defaultRowHeight="15" outlineLevelCol="1" x14ac:dyDescent="0.2"/>
  <cols>
    <col min="1" max="1" width="11" style="1" customWidth="1"/>
    <col min="2" max="2" width="35.140625" style="1" customWidth="1"/>
    <col min="3" max="3" width="14" style="1" customWidth="1"/>
    <col min="4" max="4" width="17.42578125" style="1" customWidth="1"/>
    <col min="5" max="5" width="27.28515625" style="1" customWidth="1"/>
    <col min="6" max="6" width="0.7109375" style="1" customWidth="1" outlineLevel="1"/>
    <col min="7" max="7" width="12.5703125" style="1" customWidth="1" outlineLevel="1"/>
    <col min="8" max="8" width="9.140625" style="1" customWidth="1" outlineLevel="1"/>
    <col min="9" max="9" width="13.42578125" customWidth="1"/>
    <col min="10" max="10" width="9.42578125" customWidth="1"/>
    <col min="11" max="11" width="13.140625" customWidth="1"/>
    <col min="12" max="12" width="10.42578125" customWidth="1"/>
    <col min="13" max="13" width="13.140625" customWidth="1"/>
    <col min="14" max="14" width="10.42578125" customWidth="1"/>
    <col min="15" max="15" width="13.140625" customWidth="1"/>
    <col min="16" max="16" width="10.42578125" customWidth="1"/>
    <col min="18" max="19" width="12.42578125" hidden="1" customWidth="1" outlineLevel="1"/>
    <col min="20" max="24" width="11.42578125" hidden="1" customWidth="1" outlineLevel="1"/>
    <col min="25" max="25" width="12" bestFit="1" customWidth="1" collapsed="1"/>
  </cols>
  <sheetData>
    <row r="1" spans="1:24" ht="15.75" thickBot="1" x14ac:dyDescent="0.25">
      <c r="B1" s="2"/>
      <c r="C1" s="2"/>
      <c r="D1" s="2"/>
      <c r="E1" s="3"/>
      <c r="F1" s="3"/>
      <c r="G1" s="2"/>
    </row>
    <row r="2" spans="1:24" ht="13.5" thickTop="1" x14ac:dyDescent="0.2">
      <c r="A2" s="101" t="s">
        <v>132</v>
      </c>
      <c r="B2" s="102"/>
      <c r="C2" s="102"/>
      <c r="D2" s="102"/>
      <c r="E2" s="102"/>
      <c r="F2" s="102"/>
      <c r="G2" s="102"/>
      <c r="H2" s="102"/>
      <c r="I2" s="103"/>
      <c r="J2" s="103"/>
      <c r="K2" s="103"/>
      <c r="L2" s="103"/>
      <c r="M2" s="103"/>
      <c r="N2" s="103"/>
      <c r="O2" s="103"/>
      <c r="P2" s="103"/>
      <c r="Q2" s="104"/>
    </row>
    <row r="3" spans="1:24" ht="15.75" customHeight="1" x14ac:dyDescent="0.2">
      <c r="A3" s="105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7"/>
    </row>
    <row r="4" spans="1:24" ht="52.5" customHeight="1" thickBot="1" x14ac:dyDescent="0.35">
      <c r="A4" s="108" t="s">
        <v>5</v>
      </c>
      <c r="B4" s="110" t="s">
        <v>4</v>
      </c>
      <c r="C4" s="112" t="s">
        <v>101</v>
      </c>
      <c r="D4" s="110" t="s">
        <v>31</v>
      </c>
      <c r="E4" s="110" t="s">
        <v>3</v>
      </c>
      <c r="F4" s="12" t="s">
        <v>34</v>
      </c>
      <c r="G4" s="83" t="s">
        <v>41</v>
      </c>
      <c r="H4" s="84"/>
      <c r="I4" s="83" t="s">
        <v>42</v>
      </c>
      <c r="J4" s="84"/>
      <c r="K4" s="91" t="s">
        <v>43</v>
      </c>
      <c r="L4" s="91"/>
      <c r="M4" s="91" t="s">
        <v>44</v>
      </c>
      <c r="N4" s="91"/>
      <c r="O4" s="91" t="s">
        <v>45</v>
      </c>
      <c r="P4" s="91"/>
      <c r="Q4" s="95" t="s">
        <v>30</v>
      </c>
      <c r="R4" s="96" t="s">
        <v>129</v>
      </c>
      <c r="S4" s="96"/>
      <c r="T4" s="96"/>
      <c r="U4" s="96"/>
      <c r="V4" s="96"/>
      <c r="W4" s="96"/>
    </row>
    <row r="5" spans="1:24" ht="18.75" customHeight="1" x14ac:dyDescent="0.2">
      <c r="A5" s="109"/>
      <c r="B5" s="111"/>
      <c r="C5" s="113"/>
      <c r="D5" s="111"/>
      <c r="E5" s="111"/>
      <c r="F5" s="97" t="s">
        <v>35</v>
      </c>
      <c r="G5" s="83" t="s">
        <v>6</v>
      </c>
      <c r="H5" s="84" t="s">
        <v>1</v>
      </c>
      <c r="I5" s="99" t="s">
        <v>6</v>
      </c>
      <c r="J5" s="99" t="s">
        <v>1</v>
      </c>
      <c r="K5" s="91" t="s">
        <v>6</v>
      </c>
      <c r="L5" s="91" t="s">
        <v>1</v>
      </c>
      <c r="M5" s="91" t="s">
        <v>6</v>
      </c>
      <c r="N5" s="91" t="s">
        <v>1</v>
      </c>
      <c r="O5" s="91" t="s">
        <v>6</v>
      </c>
      <c r="P5" s="91" t="s">
        <v>1</v>
      </c>
      <c r="Q5" s="95"/>
      <c r="R5" s="92" t="s">
        <v>124</v>
      </c>
      <c r="S5" s="93"/>
      <c r="T5" s="94" t="s">
        <v>126</v>
      </c>
      <c r="U5" s="93"/>
      <c r="V5" s="94" t="s">
        <v>125</v>
      </c>
      <c r="W5" s="93"/>
      <c r="X5" s="71" t="s">
        <v>131</v>
      </c>
    </row>
    <row r="6" spans="1:24" ht="30" customHeight="1" thickBot="1" x14ac:dyDescent="0.25">
      <c r="A6" s="109"/>
      <c r="B6" s="111"/>
      <c r="C6" s="114"/>
      <c r="D6" s="111"/>
      <c r="E6" s="111"/>
      <c r="F6" s="98"/>
      <c r="G6" s="83"/>
      <c r="H6" s="84"/>
      <c r="I6" s="100"/>
      <c r="J6" s="100"/>
      <c r="K6" s="91"/>
      <c r="L6" s="91"/>
      <c r="M6" s="91"/>
      <c r="N6" s="91"/>
      <c r="O6" s="91"/>
      <c r="P6" s="91"/>
      <c r="Q6" s="95"/>
      <c r="R6" s="72" t="s">
        <v>127</v>
      </c>
      <c r="S6" s="68" t="s">
        <v>128</v>
      </c>
      <c r="T6" s="68" t="s">
        <v>127</v>
      </c>
      <c r="U6" s="68" t="s">
        <v>128</v>
      </c>
      <c r="V6" s="68" t="s">
        <v>127</v>
      </c>
      <c r="W6" s="68" t="s">
        <v>128</v>
      </c>
    </row>
    <row r="7" spans="1:24" x14ac:dyDescent="0.2">
      <c r="A7" s="80" t="s">
        <v>37</v>
      </c>
      <c r="B7" s="81"/>
      <c r="C7" s="81"/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2"/>
    </row>
    <row r="8" spans="1:24" x14ac:dyDescent="0.2">
      <c r="A8" s="6"/>
      <c r="B8" s="4" t="s">
        <v>38</v>
      </c>
      <c r="C8" s="4"/>
      <c r="D8" s="8"/>
      <c r="E8" s="5" t="s">
        <v>39</v>
      </c>
      <c r="F8" s="11" t="s">
        <v>36</v>
      </c>
      <c r="G8" s="85"/>
      <c r="H8" s="86"/>
      <c r="I8" s="86"/>
      <c r="J8" s="86"/>
      <c r="K8" s="86"/>
      <c r="L8" s="86"/>
      <c r="M8" s="86"/>
      <c r="N8" s="86"/>
      <c r="O8" s="86"/>
      <c r="P8" s="86"/>
      <c r="Q8" s="87"/>
    </row>
    <row r="9" spans="1:24" x14ac:dyDescent="0.2">
      <c r="A9" s="6"/>
      <c r="B9" s="4" t="s">
        <v>40</v>
      </c>
      <c r="C9" s="4"/>
      <c r="D9" s="8"/>
      <c r="E9" s="5" t="s">
        <v>2</v>
      </c>
      <c r="F9" s="11" t="s">
        <v>36</v>
      </c>
      <c r="G9" s="88"/>
      <c r="H9" s="89"/>
      <c r="I9" s="89"/>
      <c r="J9" s="89"/>
      <c r="K9" s="89"/>
      <c r="L9" s="89"/>
      <c r="M9" s="89"/>
      <c r="N9" s="89"/>
      <c r="O9" s="89"/>
      <c r="P9" s="89"/>
      <c r="Q9" s="90"/>
    </row>
    <row r="10" spans="1:24" x14ac:dyDescent="0.2">
      <c r="A10" s="80" t="s">
        <v>116</v>
      </c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2"/>
    </row>
    <row r="11" spans="1:24" ht="18" x14ac:dyDescent="0.25">
      <c r="A11" s="6">
        <v>6</v>
      </c>
      <c r="B11" s="16" t="s">
        <v>7</v>
      </c>
      <c r="C11" s="8"/>
      <c r="D11" s="8" t="s">
        <v>32</v>
      </c>
      <c r="E11" s="5" t="s">
        <v>17</v>
      </c>
      <c r="F11" s="11" t="s">
        <v>36</v>
      </c>
      <c r="G11" s="44">
        <v>1000</v>
      </c>
      <c r="H11" s="44">
        <v>25</v>
      </c>
      <c r="I11" s="50">
        <v>1000</v>
      </c>
      <c r="J11" s="50">
        <v>25</v>
      </c>
      <c r="K11" s="47">
        <v>0</v>
      </c>
      <c r="L11" s="47">
        <v>0</v>
      </c>
      <c r="M11" s="63">
        <v>1000</v>
      </c>
      <c r="N11" s="63">
        <v>25</v>
      </c>
      <c r="O11" s="66">
        <f t="shared" ref="O11:O24" si="0">X11</f>
        <v>995.5533596837945</v>
      </c>
      <c r="P11" s="66">
        <v>40</v>
      </c>
      <c r="Q11" s="74">
        <f t="shared" ref="Q11:Q24" si="1">H11+J11+L11+N11+P11-MIN(H11,J11,L11,N11,P11)</f>
        <v>115</v>
      </c>
      <c r="R11" s="69">
        <f>'PUNTUACIÓN BÁSICA'!DK30</f>
        <v>1899</v>
      </c>
      <c r="S11" s="69">
        <f t="shared" ref="S11:S24" si="2">(R11*1000)/MAX(R$11:R$24)</f>
        <v>999.47368421052636</v>
      </c>
      <c r="T11" s="69">
        <f>'PUNTUACIÓN BÁSICA'!DX30</f>
        <v>2009</v>
      </c>
      <c r="U11" s="69">
        <f t="shared" ref="U11:U24" si="3">(T11*1000)/MAX(T$11:T$24)</f>
        <v>992.58893280632412</v>
      </c>
      <c r="V11" s="69">
        <f>'PUNTUACIÓN BÁSICA'!EK30</f>
        <v>1739</v>
      </c>
      <c r="W11" s="69">
        <f t="shared" ref="W11:W24" si="4">(V11*1000)/MAX(V$11:V$24)</f>
        <v>1000</v>
      </c>
      <c r="X11" s="70">
        <f t="shared" ref="X11:X42" si="5">0.4*((S11+W11)-MIN(S11,W11))+0.6*U11</f>
        <v>995.5533596837945</v>
      </c>
    </row>
    <row r="12" spans="1:24" ht="18" x14ac:dyDescent="0.25">
      <c r="A12" s="6">
        <v>3</v>
      </c>
      <c r="B12" s="16" t="s">
        <v>16</v>
      </c>
      <c r="C12" s="8"/>
      <c r="D12" s="8" t="s">
        <v>47</v>
      </c>
      <c r="E12" s="5" t="s">
        <v>17</v>
      </c>
      <c r="F12" s="11" t="s">
        <v>36</v>
      </c>
      <c r="G12" s="44">
        <v>941.78475679816165</v>
      </c>
      <c r="H12" s="44">
        <v>16</v>
      </c>
      <c r="I12" s="50">
        <v>941.75306314797365</v>
      </c>
      <c r="J12" s="50">
        <v>20</v>
      </c>
      <c r="K12" s="47">
        <v>0</v>
      </c>
      <c r="L12" s="47">
        <v>0</v>
      </c>
      <c r="M12" s="47">
        <v>0</v>
      </c>
      <c r="N12" s="47">
        <v>0</v>
      </c>
      <c r="O12" s="66">
        <f t="shared" si="0"/>
        <v>1000</v>
      </c>
      <c r="P12" s="66">
        <v>50</v>
      </c>
      <c r="Q12" s="74">
        <f t="shared" si="1"/>
        <v>86</v>
      </c>
      <c r="R12" s="69">
        <f>'PUNTUACIÓN BÁSICA'!DK21</f>
        <v>1900</v>
      </c>
      <c r="S12" s="69">
        <f t="shared" si="2"/>
        <v>1000</v>
      </c>
      <c r="T12" s="69">
        <f>'PUNTUACIÓN BÁSICA'!DX21</f>
        <v>2024</v>
      </c>
      <c r="U12" s="69">
        <f t="shared" si="3"/>
        <v>1000</v>
      </c>
      <c r="V12" s="69">
        <f>'PUNTUACIÓN BÁSICA'!EK21</f>
        <v>1574</v>
      </c>
      <c r="W12" s="69">
        <f t="shared" si="4"/>
        <v>905.11788384128806</v>
      </c>
      <c r="X12" s="70">
        <f t="shared" si="5"/>
        <v>1000</v>
      </c>
    </row>
    <row r="13" spans="1:24" ht="18" x14ac:dyDescent="0.25">
      <c r="A13" s="6">
        <v>4</v>
      </c>
      <c r="B13" s="16" t="s">
        <v>98</v>
      </c>
      <c r="C13" s="8"/>
      <c r="D13" s="8"/>
      <c r="E13" s="5" t="s">
        <v>0</v>
      </c>
      <c r="F13" s="11" t="s">
        <v>36</v>
      </c>
      <c r="G13" s="44">
        <v>933.74186135580237</v>
      </c>
      <c r="H13" s="44">
        <v>13</v>
      </c>
      <c r="I13" s="50">
        <v>693.02544769085773</v>
      </c>
      <c r="J13" s="50">
        <v>13</v>
      </c>
      <c r="K13" s="57">
        <v>869.45419725502711</v>
      </c>
      <c r="L13" s="57">
        <v>20</v>
      </c>
      <c r="M13" s="63">
        <v>719.90030674846628</v>
      </c>
      <c r="N13" s="63">
        <v>20</v>
      </c>
      <c r="O13" s="66">
        <f t="shared" si="0"/>
        <v>773.053433552971</v>
      </c>
      <c r="P13" s="66">
        <v>32</v>
      </c>
      <c r="Q13" s="74">
        <f t="shared" si="1"/>
        <v>85</v>
      </c>
      <c r="R13" s="69">
        <f>'PUNTUACIÓN BÁSICA'!DK24</f>
        <v>1228</v>
      </c>
      <c r="S13" s="69">
        <f t="shared" si="2"/>
        <v>646.31578947368416</v>
      </c>
      <c r="T13" s="69">
        <f>'PUNTUACIÓN BÁSICA'!DX24</f>
        <v>1440</v>
      </c>
      <c r="U13" s="69">
        <f t="shared" si="3"/>
        <v>711.46245059288538</v>
      </c>
      <c r="V13" s="69">
        <f>'PUNTUACIÓN BÁSICA'!EK24</f>
        <v>1505</v>
      </c>
      <c r="W13" s="69">
        <f t="shared" si="4"/>
        <v>865.4399079930995</v>
      </c>
      <c r="X13" s="70">
        <f t="shared" si="5"/>
        <v>773.053433552971</v>
      </c>
    </row>
    <row r="14" spans="1:24" ht="18" x14ac:dyDescent="0.25">
      <c r="A14" s="6">
        <v>1</v>
      </c>
      <c r="B14" s="16" t="s">
        <v>10</v>
      </c>
      <c r="C14" s="8">
        <v>2.4</v>
      </c>
      <c r="D14" s="8">
        <v>103101</v>
      </c>
      <c r="E14" s="5" t="s">
        <v>2</v>
      </c>
      <c r="F14" s="11" t="s">
        <v>36</v>
      </c>
      <c r="G14" s="44">
        <v>703.17885867483722</v>
      </c>
      <c r="H14" s="44">
        <v>9</v>
      </c>
      <c r="I14" s="50">
        <v>523.46842601319509</v>
      </c>
      <c r="J14" s="50">
        <v>9</v>
      </c>
      <c r="K14" s="57">
        <v>706.67092243855734</v>
      </c>
      <c r="L14" s="57">
        <v>11</v>
      </c>
      <c r="M14" s="63">
        <v>709.35582822085883</v>
      </c>
      <c r="N14" s="63">
        <v>16</v>
      </c>
      <c r="O14" s="66">
        <f t="shared" si="0"/>
        <v>753.19239852079818</v>
      </c>
      <c r="P14" s="66">
        <v>26</v>
      </c>
      <c r="Q14" s="74">
        <f t="shared" si="1"/>
        <v>62</v>
      </c>
      <c r="R14" s="69">
        <f>'PUNTUACIÓN BÁSICA'!DK15</f>
        <v>1268</v>
      </c>
      <c r="S14" s="69">
        <f t="shared" si="2"/>
        <v>667.36842105263156</v>
      </c>
      <c r="T14" s="69">
        <f>'PUNTUACIÓN BÁSICA'!DX15</f>
        <v>1560</v>
      </c>
      <c r="U14" s="69">
        <f t="shared" si="3"/>
        <v>770.7509881422925</v>
      </c>
      <c r="V14" s="69">
        <f>'PUNTUACIÓN BÁSICA'!EK15</f>
        <v>1264</v>
      </c>
      <c r="W14" s="69">
        <f t="shared" si="4"/>
        <v>726.8545140885567</v>
      </c>
      <c r="X14" s="70">
        <f t="shared" si="5"/>
        <v>753.19239852079818</v>
      </c>
    </row>
    <row r="15" spans="1:24" ht="14.25" customHeight="1" x14ac:dyDescent="0.25">
      <c r="A15" s="6">
        <v>5</v>
      </c>
      <c r="B15" s="16" t="s">
        <v>8</v>
      </c>
      <c r="C15" s="8">
        <v>2.4</v>
      </c>
      <c r="D15" s="8">
        <v>100508</v>
      </c>
      <c r="E15" s="5" t="s">
        <v>2</v>
      </c>
      <c r="F15" s="11" t="s">
        <v>36</v>
      </c>
      <c r="G15" s="44">
        <v>777.09689774032938</v>
      </c>
      <c r="H15" s="44">
        <v>11</v>
      </c>
      <c r="I15" s="50">
        <v>786.14514608859565</v>
      </c>
      <c r="J15" s="50">
        <v>16</v>
      </c>
      <c r="K15" s="57">
        <v>780.72135333546123</v>
      </c>
      <c r="L15" s="57">
        <v>13</v>
      </c>
      <c r="M15" s="63">
        <v>478.52760736196325</v>
      </c>
      <c r="N15" s="63">
        <v>10</v>
      </c>
      <c r="O15" s="66">
        <f t="shared" si="0"/>
        <v>589.88321851411592</v>
      </c>
      <c r="P15" s="66">
        <v>20</v>
      </c>
      <c r="Q15" s="74">
        <f t="shared" si="1"/>
        <v>60</v>
      </c>
      <c r="R15" s="69">
        <f>'PUNTUACIÓN BÁSICA'!DK27</f>
        <v>1110</v>
      </c>
      <c r="S15" s="69">
        <f t="shared" si="2"/>
        <v>584.21052631578948</v>
      </c>
      <c r="T15" s="69">
        <f>'PUNTUACIÓN BÁSICA'!DX27</f>
        <v>1006</v>
      </c>
      <c r="U15" s="69">
        <f t="shared" si="3"/>
        <v>497.03557312252963</v>
      </c>
      <c r="V15" s="69">
        <f>'PUNTUACIÓN BÁSICA'!EK27</f>
        <v>1268</v>
      </c>
      <c r="W15" s="69">
        <f t="shared" si="4"/>
        <v>729.15468660149509</v>
      </c>
      <c r="X15" s="70">
        <f t="shared" si="5"/>
        <v>589.88321851411592</v>
      </c>
    </row>
    <row r="16" spans="1:24" ht="14.25" customHeight="1" x14ac:dyDescent="0.25">
      <c r="A16" s="6">
        <v>12</v>
      </c>
      <c r="B16" s="16" t="s">
        <v>110</v>
      </c>
      <c r="C16" s="8"/>
      <c r="D16" s="8"/>
      <c r="E16" s="5" t="s">
        <v>17</v>
      </c>
      <c r="F16" s="11" t="s">
        <v>111</v>
      </c>
      <c r="G16" s="47">
        <v>0</v>
      </c>
      <c r="H16" s="47">
        <v>0</v>
      </c>
      <c r="I16" s="47">
        <v>0</v>
      </c>
      <c r="J16" s="47">
        <v>0</v>
      </c>
      <c r="K16" s="57">
        <v>857.96361315033516</v>
      </c>
      <c r="L16" s="57">
        <v>16</v>
      </c>
      <c r="M16" s="63">
        <v>671.20398773006127</v>
      </c>
      <c r="N16" s="63">
        <v>13</v>
      </c>
      <c r="O16" s="66">
        <f t="shared" si="0"/>
        <v>598.02496550877686</v>
      </c>
      <c r="P16" s="66">
        <v>22</v>
      </c>
      <c r="Q16" s="74">
        <f t="shared" si="1"/>
        <v>51</v>
      </c>
      <c r="R16" s="69">
        <f>'PUNTUACIÓN BÁSICA'!DK48</f>
        <v>1362</v>
      </c>
      <c r="S16" s="69">
        <f t="shared" si="2"/>
        <v>716.84210526315792</v>
      </c>
      <c r="T16" s="69">
        <f>'PUNTUACIÓN BÁSICA'!DX48</f>
        <v>1042</v>
      </c>
      <c r="U16" s="69">
        <f t="shared" si="3"/>
        <v>514.82213438735175</v>
      </c>
      <c r="V16" s="69">
        <f>'PUNTUACIÓN BÁSICA'!EK48</f>
        <v>1257</v>
      </c>
      <c r="W16" s="69">
        <f t="shared" si="4"/>
        <v>722.82921219091429</v>
      </c>
      <c r="X16" s="70">
        <f t="shared" si="5"/>
        <v>598.02496550877686</v>
      </c>
    </row>
    <row r="17" spans="1:24" ht="14.25" customHeight="1" x14ac:dyDescent="0.25">
      <c r="A17" s="6">
        <v>9</v>
      </c>
      <c r="B17" s="16" t="s">
        <v>74</v>
      </c>
      <c r="C17" s="8">
        <v>2.4</v>
      </c>
      <c r="D17" s="8">
        <v>103444</v>
      </c>
      <c r="E17" s="5" t="s">
        <v>75</v>
      </c>
      <c r="F17" s="11" t="s">
        <v>36</v>
      </c>
      <c r="G17" s="44">
        <v>748.37227116047495</v>
      </c>
      <c r="H17" s="44">
        <v>10</v>
      </c>
      <c r="I17" s="50">
        <v>617.81338360037705</v>
      </c>
      <c r="J17" s="50">
        <v>11</v>
      </c>
      <c r="K17" s="57">
        <v>1000</v>
      </c>
      <c r="L17" s="57">
        <v>25</v>
      </c>
      <c r="M17" s="47">
        <v>0</v>
      </c>
      <c r="N17" s="47">
        <v>0</v>
      </c>
      <c r="O17" s="47">
        <f t="shared" si="0"/>
        <v>0</v>
      </c>
      <c r="P17" s="47">
        <v>0</v>
      </c>
      <c r="Q17" s="74">
        <f t="shared" si="1"/>
        <v>46</v>
      </c>
      <c r="R17" s="69">
        <f>'PUNTUACIÓN BÁSICA'!DK39</f>
        <v>0</v>
      </c>
      <c r="S17" s="69">
        <f t="shared" si="2"/>
        <v>0</v>
      </c>
      <c r="T17" s="69">
        <f>'PUNTUACIÓN BÁSICA'!DX39</f>
        <v>0</v>
      </c>
      <c r="U17" s="69">
        <f t="shared" si="3"/>
        <v>0</v>
      </c>
      <c r="V17" s="69">
        <f>'PUNTUACIÓN BÁSICA'!EK39</f>
        <v>0</v>
      </c>
      <c r="W17" s="69">
        <f t="shared" si="4"/>
        <v>0</v>
      </c>
      <c r="X17" s="70">
        <f t="shared" si="5"/>
        <v>0</v>
      </c>
    </row>
    <row r="18" spans="1:24" ht="14.25" customHeight="1" x14ac:dyDescent="0.25">
      <c r="A18" s="6">
        <v>13</v>
      </c>
      <c r="B18" s="16" t="s">
        <v>112</v>
      </c>
      <c r="C18" s="8"/>
      <c r="D18" s="8"/>
      <c r="E18" s="5"/>
      <c r="F18" s="11" t="s">
        <v>111</v>
      </c>
      <c r="G18" s="47">
        <v>0</v>
      </c>
      <c r="H18" s="47">
        <v>0</v>
      </c>
      <c r="I18" s="47">
        <v>0</v>
      </c>
      <c r="J18" s="47">
        <v>0</v>
      </c>
      <c r="K18" s="57">
        <v>525.37503989786148</v>
      </c>
      <c r="L18" s="57">
        <v>10</v>
      </c>
      <c r="M18" s="63">
        <v>619.82361963190181</v>
      </c>
      <c r="N18" s="63">
        <v>11</v>
      </c>
      <c r="O18" s="66">
        <f t="shared" si="0"/>
        <v>505.36613272311212</v>
      </c>
      <c r="P18" s="66">
        <v>18</v>
      </c>
      <c r="Q18" s="74">
        <f t="shared" si="1"/>
        <v>39</v>
      </c>
      <c r="R18" s="69">
        <f>'PUNTUACIÓN BÁSICA'!DK51</f>
        <v>960</v>
      </c>
      <c r="S18" s="69">
        <f t="shared" si="2"/>
        <v>505.26315789473682</v>
      </c>
      <c r="T18" s="69">
        <f>'PUNTUACIÓN BÁSICA'!DX51</f>
        <v>1023</v>
      </c>
      <c r="U18" s="69">
        <f t="shared" si="3"/>
        <v>505.43478260869563</v>
      </c>
      <c r="V18" s="69">
        <f>'PUNTUACIÓN BÁSICA'!EK51</f>
        <v>0</v>
      </c>
      <c r="W18" s="69">
        <f t="shared" si="4"/>
        <v>0</v>
      </c>
      <c r="X18" s="70">
        <f t="shared" si="5"/>
        <v>505.36613272311212</v>
      </c>
    </row>
    <row r="19" spans="1:24" ht="14.25" customHeight="1" x14ac:dyDescent="0.25">
      <c r="A19" s="6">
        <v>8</v>
      </c>
      <c r="B19" s="16" t="s">
        <v>11</v>
      </c>
      <c r="C19" s="8">
        <v>2.4</v>
      </c>
      <c r="D19" s="8"/>
      <c r="E19" s="5" t="s">
        <v>2</v>
      </c>
      <c r="F19" s="11"/>
      <c r="G19" s="44">
        <v>559.17273075450021</v>
      </c>
      <c r="H19" s="44">
        <v>7</v>
      </c>
      <c r="I19" s="50">
        <v>261.92271442035815</v>
      </c>
      <c r="J19" s="50">
        <v>7</v>
      </c>
      <c r="K19" s="57">
        <v>347.90935205872967</v>
      </c>
      <c r="L19" s="57">
        <v>8</v>
      </c>
      <c r="M19" s="63">
        <v>395.7055214723926</v>
      </c>
      <c r="N19" s="63">
        <v>8</v>
      </c>
      <c r="O19" s="66">
        <f t="shared" si="0"/>
        <v>493.09382151029752</v>
      </c>
      <c r="P19" s="66">
        <v>16</v>
      </c>
      <c r="Q19" s="74">
        <f t="shared" si="1"/>
        <v>39</v>
      </c>
      <c r="R19" s="69">
        <f>'PUNTUACIÓN BÁSICA'!DK36</f>
        <v>1196</v>
      </c>
      <c r="S19" s="69">
        <f t="shared" si="2"/>
        <v>629.47368421052636</v>
      </c>
      <c r="T19" s="69">
        <f>'PUNTUACIÓN BÁSICA'!DX36</f>
        <v>814</v>
      </c>
      <c r="U19" s="69">
        <f t="shared" si="3"/>
        <v>402.17391304347825</v>
      </c>
      <c r="V19" s="69">
        <f>'PUNTUACIÓN BÁSICA'!EK36</f>
        <v>836</v>
      </c>
      <c r="W19" s="69">
        <f t="shared" si="4"/>
        <v>480.73605520414031</v>
      </c>
      <c r="X19" s="70">
        <f t="shared" si="5"/>
        <v>493.09382151029752</v>
      </c>
    </row>
    <row r="20" spans="1:24" ht="14.25" customHeight="1" x14ac:dyDescent="0.25">
      <c r="A20" s="6">
        <v>10</v>
      </c>
      <c r="B20" s="16" t="s">
        <v>13</v>
      </c>
      <c r="C20" s="8">
        <v>2.4</v>
      </c>
      <c r="D20" s="8"/>
      <c r="E20" s="5" t="s">
        <v>2</v>
      </c>
      <c r="F20" s="11"/>
      <c r="G20" s="44">
        <v>680.96514745308309</v>
      </c>
      <c r="H20" s="44">
        <v>8</v>
      </c>
      <c r="I20" s="50">
        <v>455.23091423185673</v>
      </c>
      <c r="J20" s="50">
        <v>8</v>
      </c>
      <c r="K20" s="57">
        <v>0</v>
      </c>
      <c r="L20" s="57">
        <v>6</v>
      </c>
      <c r="M20" s="63">
        <v>470.85889570552143</v>
      </c>
      <c r="N20" s="63">
        <v>9</v>
      </c>
      <c r="O20" s="66">
        <f t="shared" si="0"/>
        <v>485.47175129043774</v>
      </c>
      <c r="P20" s="66">
        <v>14</v>
      </c>
      <c r="Q20" s="74">
        <f t="shared" si="1"/>
        <v>39</v>
      </c>
      <c r="R20" s="69">
        <f>'PUNTUACIÓN BÁSICA'!DK42</f>
        <v>707</v>
      </c>
      <c r="S20" s="69">
        <f t="shared" si="2"/>
        <v>372.10526315789474</v>
      </c>
      <c r="T20" s="69">
        <f>'PUNTUACIÓN BÁSICA'!DX42</f>
        <v>750</v>
      </c>
      <c r="U20" s="69">
        <f t="shared" si="3"/>
        <v>370.55335968379444</v>
      </c>
      <c r="V20" s="69">
        <f>'PUNTUACIÓN BÁSICA'!EK42</f>
        <v>1144</v>
      </c>
      <c r="W20" s="69">
        <f t="shared" si="4"/>
        <v>657.84933870040254</v>
      </c>
      <c r="X20" s="70">
        <f t="shared" si="5"/>
        <v>485.47175129043774</v>
      </c>
    </row>
    <row r="21" spans="1:24" ht="14.25" customHeight="1" x14ac:dyDescent="0.25">
      <c r="A21" s="6">
        <v>11</v>
      </c>
      <c r="B21" s="16" t="s">
        <v>76</v>
      </c>
      <c r="C21" s="8"/>
      <c r="D21" s="8">
        <v>103153</v>
      </c>
      <c r="E21" s="5" t="s">
        <v>0</v>
      </c>
      <c r="F21" s="11" t="s">
        <v>36</v>
      </c>
      <c r="G21" s="44">
        <v>109.15358100344696</v>
      </c>
      <c r="H21" s="44">
        <v>5</v>
      </c>
      <c r="I21" s="50">
        <v>131.19698397737983</v>
      </c>
      <c r="J21" s="50">
        <v>6</v>
      </c>
      <c r="K21" s="57">
        <v>172.35876157037984</v>
      </c>
      <c r="L21" s="57">
        <v>7</v>
      </c>
      <c r="M21" s="63">
        <v>160.27607361963189</v>
      </c>
      <c r="N21" s="63">
        <v>7</v>
      </c>
      <c r="O21" s="66">
        <f t="shared" si="0"/>
        <v>196.32015810276678</v>
      </c>
      <c r="P21" s="66">
        <v>12</v>
      </c>
      <c r="Q21" s="74">
        <f t="shared" si="1"/>
        <v>32</v>
      </c>
      <c r="R21" s="69">
        <f>'PUNTUACIÓN BÁSICA'!DK45</f>
        <v>703</v>
      </c>
      <c r="S21" s="69">
        <f t="shared" si="2"/>
        <v>370</v>
      </c>
      <c r="T21" s="69">
        <f>'PUNTUACIÓN BÁSICA'!DX45</f>
        <v>163</v>
      </c>
      <c r="U21" s="69">
        <f t="shared" si="3"/>
        <v>80.533596837944657</v>
      </c>
      <c r="V21" s="69">
        <f>'PUNTUACIÓN BÁSICA'!EK45</f>
        <v>70</v>
      </c>
      <c r="W21" s="69">
        <f t="shared" si="4"/>
        <v>40.253018976423235</v>
      </c>
      <c r="X21" s="70">
        <f t="shared" si="5"/>
        <v>196.32015810276678</v>
      </c>
    </row>
    <row r="22" spans="1:24" ht="14.25" customHeight="1" x14ac:dyDescent="0.25">
      <c r="A22" s="6">
        <v>7</v>
      </c>
      <c r="B22" s="16" t="s">
        <v>14</v>
      </c>
      <c r="C22" s="8"/>
      <c r="D22" s="8"/>
      <c r="E22" s="5" t="s">
        <v>0</v>
      </c>
      <c r="F22" s="11" t="s">
        <v>36</v>
      </c>
      <c r="G22" s="44">
        <v>962.4664879356568</v>
      </c>
      <c r="H22" s="44">
        <v>20</v>
      </c>
      <c r="I22" s="50">
        <v>558.05843543826575</v>
      </c>
      <c r="J22" s="50">
        <v>10</v>
      </c>
      <c r="K22" s="47">
        <v>0</v>
      </c>
      <c r="L22" s="47">
        <v>0</v>
      </c>
      <c r="M22" s="47">
        <v>0</v>
      </c>
      <c r="N22" s="47">
        <v>0</v>
      </c>
      <c r="O22" s="47">
        <f t="shared" si="0"/>
        <v>0</v>
      </c>
      <c r="P22" s="47">
        <v>0</v>
      </c>
      <c r="Q22" s="74">
        <f t="shared" si="1"/>
        <v>30</v>
      </c>
      <c r="R22" s="69">
        <f>'PUNTUACIÓN BÁSICA'!DK33</f>
        <v>0</v>
      </c>
      <c r="S22" s="69">
        <f t="shared" si="2"/>
        <v>0</v>
      </c>
      <c r="T22" s="69">
        <f>'PUNTUACIÓN BÁSICA'!DX33</f>
        <v>0</v>
      </c>
      <c r="U22" s="69">
        <f t="shared" si="3"/>
        <v>0</v>
      </c>
      <c r="V22" s="69">
        <f>'PUNTUACIÓN BÁSICA'!EK33</f>
        <v>0</v>
      </c>
      <c r="W22" s="69">
        <f t="shared" si="4"/>
        <v>0</v>
      </c>
      <c r="X22" s="70">
        <f t="shared" si="5"/>
        <v>0</v>
      </c>
    </row>
    <row r="23" spans="1:24" ht="14.25" customHeight="1" x14ac:dyDescent="0.25">
      <c r="A23" s="6">
        <v>14</v>
      </c>
      <c r="B23" s="16" t="s">
        <v>113</v>
      </c>
      <c r="C23" s="8"/>
      <c r="D23" s="8"/>
      <c r="E23" s="5" t="s">
        <v>2</v>
      </c>
      <c r="F23" s="11" t="s">
        <v>111</v>
      </c>
      <c r="G23" s="47">
        <v>0</v>
      </c>
      <c r="H23" s="47">
        <v>0</v>
      </c>
      <c r="I23" s="47">
        <v>0</v>
      </c>
      <c r="J23" s="47">
        <v>0</v>
      </c>
      <c r="K23" s="57">
        <v>484.5196297478455</v>
      </c>
      <c r="L23" s="57">
        <v>9</v>
      </c>
      <c r="M23" s="47">
        <v>0</v>
      </c>
      <c r="N23" s="47">
        <v>0</v>
      </c>
      <c r="O23" s="47">
        <f t="shared" si="0"/>
        <v>0</v>
      </c>
      <c r="P23" s="47">
        <v>0</v>
      </c>
      <c r="Q23" s="74">
        <f t="shared" si="1"/>
        <v>9</v>
      </c>
      <c r="R23" s="69">
        <f>'PUNTUACIÓN BÁSICA'!DK54</f>
        <v>0</v>
      </c>
      <c r="S23" s="69">
        <f t="shared" si="2"/>
        <v>0</v>
      </c>
      <c r="T23" s="69">
        <f>'PUNTUACIÓN BÁSICA'!DX54</f>
        <v>0</v>
      </c>
      <c r="U23" s="69">
        <f t="shared" si="3"/>
        <v>0</v>
      </c>
      <c r="V23" s="69">
        <f>'PUNTUACIÓN BÁSICA'!EK54</f>
        <v>0</v>
      </c>
      <c r="W23" s="69">
        <f t="shared" si="4"/>
        <v>0</v>
      </c>
      <c r="X23" s="70">
        <f t="shared" si="5"/>
        <v>0</v>
      </c>
    </row>
    <row r="24" spans="1:24" ht="14.25" customHeight="1" x14ac:dyDescent="0.25">
      <c r="A24" s="6">
        <v>2</v>
      </c>
      <c r="B24" s="16" t="s">
        <v>15</v>
      </c>
      <c r="C24" s="8">
        <v>2.4</v>
      </c>
      <c r="D24" s="8">
        <v>103417</v>
      </c>
      <c r="E24" s="5" t="s">
        <v>0</v>
      </c>
      <c r="F24" s="11" t="s">
        <v>36</v>
      </c>
      <c r="G24" s="44">
        <v>497.12753734201453</v>
      </c>
      <c r="H24" s="44">
        <v>6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v>0</v>
      </c>
      <c r="O24" s="47">
        <f t="shared" si="0"/>
        <v>0</v>
      </c>
      <c r="P24" s="47">
        <v>0</v>
      </c>
      <c r="Q24" s="74">
        <f t="shared" si="1"/>
        <v>6</v>
      </c>
      <c r="R24" s="69">
        <f>'PUNTUACIÓN BÁSICA'!DK18</f>
        <v>0</v>
      </c>
      <c r="S24" s="69">
        <f t="shared" si="2"/>
        <v>0</v>
      </c>
      <c r="T24" s="69">
        <f>'PUNTUACIÓN BÁSICA'!DX18</f>
        <v>0</v>
      </c>
      <c r="U24" s="69">
        <f t="shared" si="3"/>
        <v>0</v>
      </c>
      <c r="V24" s="69">
        <f>'PUNTUACIÓN BÁSICA'!EK18</f>
        <v>0</v>
      </c>
      <c r="W24" s="69">
        <f t="shared" si="4"/>
        <v>0</v>
      </c>
      <c r="X24" s="70">
        <f t="shared" si="5"/>
        <v>0</v>
      </c>
    </row>
    <row r="25" spans="1:24" ht="16.5" customHeight="1" x14ac:dyDescent="0.2">
      <c r="A25" s="80" t="s">
        <v>18</v>
      </c>
      <c r="B25" s="81"/>
      <c r="C25" s="81"/>
      <c r="D25" s="81"/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2"/>
      <c r="R25" s="69"/>
      <c r="S25" s="69"/>
      <c r="T25" s="69"/>
      <c r="U25" s="69"/>
      <c r="V25" s="69"/>
      <c r="W25" s="69"/>
      <c r="X25" s="70">
        <f t="shared" si="5"/>
        <v>0</v>
      </c>
    </row>
    <row r="26" spans="1:24" ht="15.75" customHeight="1" x14ac:dyDescent="0.25">
      <c r="A26" s="6">
        <v>24</v>
      </c>
      <c r="B26" s="16" t="s">
        <v>9</v>
      </c>
      <c r="C26" s="13">
        <v>2.4</v>
      </c>
      <c r="D26" s="8">
        <v>100393</v>
      </c>
      <c r="E26" s="5" t="s">
        <v>0</v>
      </c>
      <c r="F26" s="11" t="s">
        <v>36</v>
      </c>
      <c r="G26" s="44">
        <v>1000.0000000000001</v>
      </c>
      <c r="H26" s="44">
        <v>25</v>
      </c>
      <c r="I26" s="50">
        <v>1000</v>
      </c>
      <c r="J26" s="50">
        <v>25</v>
      </c>
      <c r="K26" s="57">
        <v>1000</v>
      </c>
      <c r="L26" s="57">
        <v>25</v>
      </c>
      <c r="M26" s="63">
        <v>1000</v>
      </c>
      <c r="N26" s="63">
        <v>25</v>
      </c>
      <c r="O26" s="66">
        <f t="shared" ref="O26:O34" si="6">X26</f>
        <v>1000</v>
      </c>
      <c r="P26" s="66">
        <v>50</v>
      </c>
      <c r="Q26" s="74">
        <f t="shared" ref="Q26:Q34" si="7">H26+J26+L26+N26+P26-MIN(H26,J26,L26,N26,P26)</f>
        <v>125</v>
      </c>
      <c r="R26" s="69">
        <f>'PUNTUACIÓN SPORT'!DK24</f>
        <v>2117</v>
      </c>
      <c r="S26" s="69">
        <f t="shared" ref="S26:S34" si="8">(R26*1000)/MAX(R$26:R$34)</f>
        <v>872.27029254223316</v>
      </c>
      <c r="T26" s="69">
        <f>'PUNTUACIÓN SPORT'!DX24</f>
        <v>3134</v>
      </c>
      <c r="U26" s="69">
        <f t="shared" ref="U26:U34" si="9">(T26*1000)/MAX(T$26:T$34)</f>
        <v>1000</v>
      </c>
      <c r="V26" s="69">
        <f>'PUNTUACIÓN SPORT'!EK24</f>
        <v>2554</v>
      </c>
      <c r="W26" s="69">
        <f t="shared" ref="W26:W34" si="10">(V26*1000)/MAX(V$26:V$34)</f>
        <v>1000</v>
      </c>
      <c r="X26" s="70">
        <f t="shared" si="5"/>
        <v>1000</v>
      </c>
    </row>
    <row r="27" spans="1:24" ht="17.25" customHeight="1" x14ac:dyDescent="0.25">
      <c r="A27" s="15">
        <v>23</v>
      </c>
      <c r="B27" s="16" t="s">
        <v>73</v>
      </c>
      <c r="C27" s="14" t="s">
        <v>46</v>
      </c>
      <c r="D27" s="17">
        <v>100390</v>
      </c>
      <c r="E27" s="5" t="s">
        <v>23</v>
      </c>
      <c r="F27" s="11" t="s">
        <v>36</v>
      </c>
      <c r="G27" s="44">
        <v>953.75295508274235</v>
      </c>
      <c r="H27" s="44">
        <v>20</v>
      </c>
      <c r="I27" s="50">
        <v>962.4492557510149</v>
      </c>
      <c r="J27" s="50">
        <v>20</v>
      </c>
      <c r="K27" s="47">
        <v>0</v>
      </c>
      <c r="L27" s="47">
        <v>0</v>
      </c>
      <c r="M27" s="63">
        <v>540.52843708016121</v>
      </c>
      <c r="N27" s="63">
        <v>11</v>
      </c>
      <c r="O27" s="66">
        <f t="shared" si="6"/>
        <v>972.43139757498398</v>
      </c>
      <c r="P27" s="66">
        <v>40</v>
      </c>
      <c r="Q27" s="74">
        <f t="shared" si="7"/>
        <v>91</v>
      </c>
      <c r="R27" s="69">
        <f>'PUNTUACIÓN SPORT'!DK21</f>
        <v>2427</v>
      </c>
      <c r="S27" s="69">
        <f t="shared" si="8"/>
        <v>1000</v>
      </c>
      <c r="T27" s="69">
        <f>'PUNTUACIÓN SPORT'!DX21</f>
        <v>2990</v>
      </c>
      <c r="U27" s="69">
        <f t="shared" si="9"/>
        <v>954.05232929164004</v>
      </c>
      <c r="V27" s="69">
        <f>'PUNTUACIÓN SPORT'!EK21</f>
        <v>2494</v>
      </c>
      <c r="W27" s="69">
        <f t="shared" si="10"/>
        <v>976.50743931088493</v>
      </c>
      <c r="X27" s="70">
        <f t="shared" si="5"/>
        <v>972.43139757498398</v>
      </c>
    </row>
    <row r="28" spans="1:24" ht="15.75" customHeight="1" x14ac:dyDescent="0.25">
      <c r="A28" s="6">
        <v>26</v>
      </c>
      <c r="B28" s="16" t="s">
        <v>21</v>
      </c>
      <c r="C28" s="13"/>
      <c r="D28" s="8">
        <v>3012</v>
      </c>
      <c r="E28" s="5" t="s">
        <v>24</v>
      </c>
      <c r="F28" s="11"/>
      <c r="G28" s="44">
        <v>737.44089834515376</v>
      </c>
      <c r="H28" s="44">
        <v>16</v>
      </c>
      <c r="I28" s="50">
        <v>799.86468200270633</v>
      </c>
      <c r="J28" s="50">
        <v>13</v>
      </c>
      <c r="K28" s="57">
        <v>903.65670395725499</v>
      </c>
      <c r="L28" s="57">
        <v>20</v>
      </c>
      <c r="M28" s="47">
        <v>0</v>
      </c>
      <c r="N28" s="47">
        <v>0</v>
      </c>
      <c r="O28" s="66">
        <f t="shared" si="6"/>
        <v>842.32776394260577</v>
      </c>
      <c r="P28" s="66">
        <v>26</v>
      </c>
      <c r="Q28" s="74">
        <f t="shared" si="7"/>
        <v>75</v>
      </c>
      <c r="R28" s="69">
        <f>'PUNTUACIÓN SPORT'!DK30</f>
        <v>1813</v>
      </c>
      <c r="S28" s="69">
        <f t="shared" si="8"/>
        <v>747.0127729707458</v>
      </c>
      <c r="T28" s="69">
        <f>'PUNTUACIÓN SPORT'!DX30</f>
        <v>2839</v>
      </c>
      <c r="U28" s="69">
        <f t="shared" si="9"/>
        <v>905.87109125717927</v>
      </c>
      <c r="V28" s="69">
        <f>'PUNTUACIÓN SPORT'!EK30</f>
        <v>0</v>
      </c>
      <c r="W28" s="69">
        <f t="shared" si="10"/>
        <v>0</v>
      </c>
      <c r="X28" s="70">
        <f t="shared" si="5"/>
        <v>842.32776394260577</v>
      </c>
    </row>
    <row r="29" spans="1:24" ht="18" x14ac:dyDescent="0.25">
      <c r="A29" s="6">
        <v>21</v>
      </c>
      <c r="B29" s="16" t="s">
        <v>12</v>
      </c>
      <c r="C29" s="13">
        <v>2.4</v>
      </c>
      <c r="D29" s="8"/>
      <c r="E29" s="5" t="s">
        <v>0</v>
      </c>
      <c r="F29" s="11"/>
      <c r="G29" s="44">
        <v>724.51241134751774</v>
      </c>
      <c r="H29" s="44">
        <v>13</v>
      </c>
      <c r="I29" s="50">
        <v>730.04059539918808</v>
      </c>
      <c r="J29" s="50">
        <v>11</v>
      </c>
      <c r="K29" s="57">
        <v>710.46919352145596</v>
      </c>
      <c r="L29" s="57">
        <v>13</v>
      </c>
      <c r="M29" s="63">
        <v>892.07344379758172</v>
      </c>
      <c r="N29" s="63">
        <v>16</v>
      </c>
      <c r="O29" s="66">
        <f t="shared" si="6"/>
        <v>952.72715033936709</v>
      </c>
      <c r="P29" s="66">
        <v>32</v>
      </c>
      <c r="Q29" s="74">
        <f t="shared" si="7"/>
        <v>74</v>
      </c>
      <c r="R29" s="69">
        <f>'PUNTUACIÓN SPORT'!DK15</f>
        <v>2333</v>
      </c>
      <c r="S29" s="69">
        <f t="shared" si="8"/>
        <v>961.26905644829003</v>
      </c>
      <c r="T29" s="69">
        <f>'PUNTUACIÓN SPORT'!DX15</f>
        <v>2968</v>
      </c>
      <c r="U29" s="69">
        <f t="shared" si="9"/>
        <v>947.03254626675175</v>
      </c>
      <c r="V29" s="69">
        <f>'PUNTUACIÓN SPORT'!EK15</f>
        <v>2062</v>
      </c>
      <c r="W29" s="69">
        <f t="shared" si="10"/>
        <v>807.36100234925607</v>
      </c>
      <c r="X29" s="70">
        <f t="shared" si="5"/>
        <v>952.72715033936709</v>
      </c>
    </row>
    <row r="30" spans="1:24" ht="17.25" customHeight="1" x14ac:dyDescent="0.25">
      <c r="A30" s="6">
        <v>25</v>
      </c>
      <c r="B30" s="16" t="s">
        <v>100</v>
      </c>
      <c r="C30" s="13"/>
      <c r="D30" s="8">
        <v>103375</v>
      </c>
      <c r="E30" s="5" t="s">
        <v>24</v>
      </c>
      <c r="F30" s="11"/>
      <c r="G30" s="44">
        <v>624.7783687943263</v>
      </c>
      <c r="H30" s="44">
        <v>11</v>
      </c>
      <c r="I30" s="50">
        <v>840.8660351826793</v>
      </c>
      <c r="J30" s="50">
        <v>16</v>
      </c>
      <c r="K30" s="47">
        <v>0</v>
      </c>
      <c r="L30" s="47">
        <v>0</v>
      </c>
      <c r="M30" s="47">
        <v>0</v>
      </c>
      <c r="N30" s="47">
        <v>0</v>
      </c>
      <c r="O30" s="66">
        <f t="shared" si="6"/>
        <v>707.48469212951818</v>
      </c>
      <c r="P30" s="66">
        <v>22</v>
      </c>
      <c r="Q30" s="74">
        <f t="shared" si="7"/>
        <v>49</v>
      </c>
      <c r="R30" s="69">
        <f>'PUNTUACIÓN SPORT'!DK27</f>
        <v>1916</v>
      </c>
      <c r="S30" s="69">
        <f t="shared" si="8"/>
        <v>789.45199835187475</v>
      </c>
      <c r="T30" s="69">
        <f>'PUNTUACIÓN SPORT'!DX27</f>
        <v>2046</v>
      </c>
      <c r="U30" s="69">
        <f t="shared" si="9"/>
        <v>652.83982131461391</v>
      </c>
      <c r="V30" s="69">
        <f>'PUNTUACIÓN SPORT'!EK27</f>
        <v>0</v>
      </c>
      <c r="W30" s="69">
        <f t="shared" si="10"/>
        <v>0</v>
      </c>
      <c r="X30" s="70">
        <f t="shared" si="5"/>
        <v>707.48469212951818</v>
      </c>
    </row>
    <row r="31" spans="1:24" ht="18" x14ac:dyDescent="0.25">
      <c r="A31" s="6">
        <v>28</v>
      </c>
      <c r="B31" s="4" t="s">
        <v>120</v>
      </c>
      <c r="C31" s="13"/>
      <c r="D31" s="8"/>
      <c r="E31" s="5"/>
      <c r="F31" s="11"/>
      <c r="G31" s="47">
        <v>0</v>
      </c>
      <c r="H31" s="47">
        <v>0</v>
      </c>
      <c r="I31" s="47">
        <v>0</v>
      </c>
      <c r="J31" s="47">
        <v>0</v>
      </c>
      <c r="K31" s="57">
        <v>621.13875438303558</v>
      </c>
      <c r="L31" s="57">
        <v>11</v>
      </c>
      <c r="M31" s="63">
        <v>758.76996566651746</v>
      </c>
      <c r="N31" s="63">
        <v>13</v>
      </c>
      <c r="O31" s="66">
        <f t="shared" si="6"/>
        <v>686.4003634920798</v>
      </c>
      <c r="P31" s="66">
        <v>18</v>
      </c>
      <c r="Q31" s="74">
        <f t="shared" si="7"/>
        <v>42</v>
      </c>
      <c r="R31" s="69">
        <f>'PUNTUACIÓN SPORT'!DK36</f>
        <v>1881</v>
      </c>
      <c r="S31" s="69">
        <f t="shared" si="8"/>
        <v>775.03090234857848</v>
      </c>
      <c r="T31" s="69">
        <f>'PUNTUACIÓN SPORT'!DX36</f>
        <v>1966</v>
      </c>
      <c r="U31" s="69">
        <f t="shared" si="9"/>
        <v>627.31333758774724</v>
      </c>
      <c r="V31" s="69">
        <f>'PUNTUACIÓN SPORT'!EK36</f>
        <v>0</v>
      </c>
      <c r="W31" s="69">
        <f t="shared" si="10"/>
        <v>0</v>
      </c>
      <c r="X31" s="70">
        <f t="shared" si="5"/>
        <v>686.4003634920798</v>
      </c>
    </row>
    <row r="32" spans="1:24" ht="18" x14ac:dyDescent="0.25">
      <c r="A32" s="7">
        <v>22</v>
      </c>
      <c r="B32" s="16" t="s">
        <v>20</v>
      </c>
      <c r="C32" s="13"/>
      <c r="D32" s="4"/>
      <c r="E32" s="5" t="s">
        <v>23</v>
      </c>
      <c r="F32" s="11"/>
      <c r="G32" s="44">
        <v>583.92434988179673</v>
      </c>
      <c r="H32" s="44">
        <v>10</v>
      </c>
      <c r="I32" s="50">
        <v>397.63193504736131</v>
      </c>
      <c r="J32" s="50">
        <v>10</v>
      </c>
      <c r="K32" s="47">
        <v>0</v>
      </c>
      <c r="L32" s="47">
        <v>0</v>
      </c>
      <c r="M32" s="47">
        <v>0</v>
      </c>
      <c r="N32" s="47">
        <v>0</v>
      </c>
      <c r="O32" s="66">
        <f t="shared" si="6"/>
        <v>693.70701707471426</v>
      </c>
      <c r="P32" s="66">
        <v>20</v>
      </c>
      <c r="Q32" s="74">
        <f t="shared" si="7"/>
        <v>40</v>
      </c>
      <c r="R32" s="69">
        <f>'PUNTUACIÓN SPORT'!DK18</f>
        <v>1772</v>
      </c>
      <c r="S32" s="69">
        <f t="shared" si="8"/>
        <v>730.11948908117017</v>
      </c>
      <c r="T32" s="69">
        <f>'PUNTUACIÓN SPORT'!DX18</f>
        <v>2098</v>
      </c>
      <c r="U32" s="69">
        <f t="shared" si="9"/>
        <v>669.43203573707717</v>
      </c>
      <c r="V32" s="69">
        <f>'PUNTUACIÓN SPORT'!EK18</f>
        <v>1445</v>
      </c>
      <c r="W32" s="69">
        <f t="shared" si="10"/>
        <v>565.77916992952237</v>
      </c>
      <c r="X32" s="70">
        <f t="shared" si="5"/>
        <v>693.70701707471426</v>
      </c>
    </row>
    <row r="33" spans="1:24" ht="18" x14ac:dyDescent="0.25">
      <c r="A33" s="6">
        <v>27</v>
      </c>
      <c r="B33" s="16" t="s">
        <v>114</v>
      </c>
      <c r="C33" s="13"/>
      <c r="D33" s="8"/>
      <c r="E33" s="5"/>
      <c r="F33" s="11"/>
      <c r="G33" s="47">
        <v>0</v>
      </c>
      <c r="H33" s="47">
        <v>0</v>
      </c>
      <c r="I33" s="47">
        <v>0</v>
      </c>
      <c r="J33" s="47">
        <v>0</v>
      </c>
      <c r="K33" s="57">
        <v>897.81265653698449</v>
      </c>
      <c r="L33" s="57">
        <v>16</v>
      </c>
      <c r="M33" s="63">
        <v>945.96208389311846</v>
      </c>
      <c r="N33" s="63">
        <v>20</v>
      </c>
      <c r="O33" s="47">
        <f t="shared" si="6"/>
        <v>0</v>
      </c>
      <c r="P33" s="47">
        <v>0</v>
      </c>
      <c r="Q33" s="74">
        <f t="shared" si="7"/>
        <v>36</v>
      </c>
      <c r="R33" s="69">
        <f>'PUNTUACIÓN SPORT'!DK33</f>
        <v>0</v>
      </c>
      <c r="S33" s="69">
        <f t="shared" si="8"/>
        <v>0</v>
      </c>
      <c r="T33" s="69">
        <f>'PUNTUACIÓN SPORT'!DX33</f>
        <v>0</v>
      </c>
      <c r="U33" s="69">
        <f t="shared" si="9"/>
        <v>0</v>
      </c>
      <c r="V33" s="69">
        <f>'PUNTUACIÓN SPORT'!EK33</f>
        <v>0</v>
      </c>
      <c r="W33" s="69">
        <f t="shared" si="10"/>
        <v>0</v>
      </c>
      <c r="X33" s="70">
        <f t="shared" si="5"/>
        <v>0</v>
      </c>
    </row>
    <row r="34" spans="1:24" ht="18" x14ac:dyDescent="0.25">
      <c r="A34" s="6">
        <v>29</v>
      </c>
      <c r="B34" s="4" t="s">
        <v>121</v>
      </c>
      <c r="C34" s="13"/>
      <c r="D34" s="8"/>
      <c r="E34" s="5" t="s">
        <v>122</v>
      </c>
      <c r="F34" s="11"/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63">
        <v>496.93984176742799</v>
      </c>
      <c r="N34" s="63">
        <v>10</v>
      </c>
      <c r="O34" s="66">
        <f t="shared" si="6"/>
        <v>622.01191183318701</v>
      </c>
      <c r="P34" s="66">
        <v>16</v>
      </c>
      <c r="Q34" s="74">
        <f t="shared" si="7"/>
        <v>26</v>
      </c>
      <c r="R34" s="69">
        <f>'PUNTUACIÓN SPORT'!DK39</f>
        <v>1373</v>
      </c>
      <c r="S34" s="69">
        <f t="shared" si="8"/>
        <v>565.71899464359296</v>
      </c>
      <c r="T34" s="69">
        <f>'PUNTUACIÓN SPORT'!DX39</f>
        <v>2067</v>
      </c>
      <c r="U34" s="69">
        <f t="shared" si="9"/>
        <v>659.54052329291642</v>
      </c>
      <c r="V34" s="69">
        <f>'PUNTUACIÓN SPORT'!EK39</f>
        <v>1235</v>
      </c>
      <c r="W34" s="69">
        <f t="shared" si="10"/>
        <v>483.55520751761941</v>
      </c>
      <c r="X34" s="70">
        <f t="shared" si="5"/>
        <v>622.01191183318701</v>
      </c>
    </row>
    <row r="35" spans="1:24" x14ac:dyDescent="0.2">
      <c r="A35" s="80" t="s">
        <v>25</v>
      </c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2"/>
      <c r="R35" s="69"/>
      <c r="S35" s="69"/>
      <c r="T35" s="69"/>
      <c r="U35" s="69"/>
      <c r="V35" s="69"/>
      <c r="W35" s="69"/>
      <c r="X35" s="70">
        <f t="shared" si="5"/>
        <v>0</v>
      </c>
    </row>
    <row r="36" spans="1:24" ht="18" x14ac:dyDescent="0.25">
      <c r="A36" s="6">
        <v>31</v>
      </c>
      <c r="B36" s="16" t="s">
        <v>19</v>
      </c>
      <c r="C36" s="13">
        <v>2.4</v>
      </c>
      <c r="D36" s="8"/>
      <c r="E36" s="5" t="s">
        <v>22</v>
      </c>
      <c r="F36" s="11" t="s">
        <v>36</v>
      </c>
      <c r="G36" s="44">
        <v>1000</v>
      </c>
      <c r="H36" s="44">
        <v>25</v>
      </c>
      <c r="I36" s="50">
        <v>1000</v>
      </c>
      <c r="J36" s="50">
        <v>25</v>
      </c>
      <c r="K36" s="57">
        <v>1000</v>
      </c>
      <c r="L36" s="57">
        <v>25</v>
      </c>
      <c r="M36" s="47">
        <v>0</v>
      </c>
      <c r="N36" s="47">
        <v>0</v>
      </c>
      <c r="O36" s="66">
        <f>X36</f>
        <v>1000</v>
      </c>
      <c r="P36" s="66">
        <v>50</v>
      </c>
      <c r="Q36" s="74">
        <f>H36+J36+L36+N36+P36-MIN(H36,J36,L36,N36,P36)</f>
        <v>125</v>
      </c>
      <c r="R36" s="69">
        <f>'PUNTUACIÓN INTERMEDIA'!DK15</f>
        <v>3992</v>
      </c>
      <c r="S36" s="69">
        <f>(R36*1000)/MAX(R$36:R$39)</f>
        <v>1000</v>
      </c>
      <c r="T36" s="69">
        <f>'PUNTUACIÓN INTERMEDIA'!DX15</f>
        <v>4618</v>
      </c>
      <c r="U36" s="69">
        <f>(T36*1000)/MAX(T$36:T$39)</f>
        <v>1000</v>
      </c>
      <c r="V36" s="69">
        <f>'PUNTUACIÓN INTERMEDIA'!EK15</f>
        <v>3904</v>
      </c>
      <c r="W36" s="69">
        <f>(V36*1000)/MAX(V$36:V$39)</f>
        <v>1000</v>
      </c>
      <c r="X36" s="70">
        <f t="shared" si="5"/>
        <v>1000</v>
      </c>
    </row>
    <row r="37" spans="1:24" ht="18" x14ac:dyDescent="0.25">
      <c r="A37" s="7">
        <v>32</v>
      </c>
      <c r="B37" s="16" t="s">
        <v>27</v>
      </c>
      <c r="C37" s="13"/>
      <c r="D37" s="8">
        <v>3009</v>
      </c>
      <c r="E37" s="5" t="s">
        <v>24</v>
      </c>
      <c r="F37" s="11"/>
      <c r="G37" s="44">
        <v>617.87404815805712</v>
      </c>
      <c r="H37" s="44">
        <v>20</v>
      </c>
      <c r="I37" s="50">
        <v>737.56891572591235</v>
      </c>
      <c r="J37" s="50">
        <v>16</v>
      </c>
      <c r="K37" s="57">
        <v>790.78672545834297</v>
      </c>
      <c r="L37" s="57">
        <v>20</v>
      </c>
      <c r="M37" s="63">
        <v>1000.0000000000001</v>
      </c>
      <c r="N37" s="63">
        <v>25</v>
      </c>
      <c r="O37" s="66">
        <f>X37</f>
        <v>663.6395354589647</v>
      </c>
      <c r="P37" s="66">
        <v>26</v>
      </c>
      <c r="Q37" s="74">
        <f>H37+J37+L37+N37+P37-MIN(H37,J37,L37,N37,P37)</f>
        <v>91</v>
      </c>
      <c r="R37" s="69">
        <f>'PUNTUACIÓN INTERMEDIA'!DK18</f>
        <v>2938</v>
      </c>
      <c r="S37" s="69">
        <f>(R37*1000)/MAX(R$36:R$39)</f>
        <v>735.97194388777552</v>
      </c>
      <c r="T37" s="69">
        <f>'PUNTUACIÓN INTERMEDIA'!DX18</f>
        <v>2842</v>
      </c>
      <c r="U37" s="69">
        <f>(T37*1000)/MAX(T$36:T$39)</f>
        <v>615.41792983975745</v>
      </c>
      <c r="V37" s="69">
        <f>'PUNTUACIÓN INTERMEDIA'!EK18</f>
        <v>0</v>
      </c>
      <c r="W37" s="69">
        <f>(V37*1000)/MAX(V$36:V$39)</f>
        <v>0</v>
      </c>
      <c r="X37" s="70">
        <f t="shared" si="5"/>
        <v>663.6395354589647</v>
      </c>
    </row>
    <row r="38" spans="1:24" ht="18" x14ac:dyDescent="0.25">
      <c r="A38" s="37">
        <v>34</v>
      </c>
      <c r="B38" s="38" t="s">
        <v>103</v>
      </c>
      <c r="C38" s="36"/>
      <c r="D38" s="39"/>
      <c r="E38" s="40" t="s">
        <v>29</v>
      </c>
      <c r="F38" s="41"/>
      <c r="G38" s="47">
        <v>0</v>
      </c>
      <c r="H38" s="76">
        <v>16</v>
      </c>
      <c r="I38" s="50">
        <v>888.4221580467314</v>
      </c>
      <c r="J38" s="50">
        <v>20</v>
      </c>
      <c r="K38" s="47">
        <v>0</v>
      </c>
      <c r="L38" s="47">
        <v>0</v>
      </c>
      <c r="M38" s="47">
        <v>0</v>
      </c>
      <c r="N38" s="47">
        <v>0</v>
      </c>
      <c r="O38" s="66">
        <f>X38</f>
        <v>827.16177265748479</v>
      </c>
      <c r="P38" s="66">
        <v>40</v>
      </c>
      <c r="Q38" s="74">
        <f>H38+J38+L38+N38+P38-MIN(H38,J38,L38,N38,P38)</f>
        <v>76</v>
      </c>
      <c r="R38" s="69">
        <f>'PUNTUACIÓN INTERMEDIA'!DK24</f>
        <v>3307</v>
      </c>
      <c r="S38" s="69">
        <f>(R38*1000)/MAX(R$36:R$39)</f>
        <v>828.40681362725456</v>
      </c>
      <c r="T38" s="69">
        <f>'PUNTUACIÓN INTERMEDIA'!DX24</f>
        <v>3816</v>
      </c>
      <c r="U38" s="69">
        <f>(T38*1000)/MAX(T$36:T$39)</f>
        <v>826.33174534430486</v>
      </c>
      <c r="V38" s="69">
        <f>'PUNTUACIÓN INTERMEDIA'!EK24</f>
        <v>0</v>
      </c>
      <c r="W38" s="69">
        <f>(V38*1000)/MAX(V$36:V$39)</f>
        <v>0</v>
      </c>
      <c r="X38" s="70">
        <f t="shared" si="5"/>
        <v>827.16177265748479</v>
      </c>
    </row>
    <row r="39" spans="1:24" ht="18" x14ac:dyDescent="0.25">
      <c r="A39" s="37">
        <v>33</v>
      </c>
      <c r="B39" s="59" t="s">
        <v>77</v>
      </c>
      <c r="C39" s="36">
        <v>35240</v>
      </c>
      <c r="D39" s="39"/>
      <c r="E39" s="40" t="s">
        <v>29</v>
      </c>
      <c r="F39" s="41"/>
      <c r="G39" s="44">
        <v>607.48096316114425</v>
      </c>
      <c r="H39" s="77">
        <v>16</v>
      </c>
      <c r="I39" s="50">
        <v>555.73641375689158</v>
      </c>
      <c r="J39" s="50">
        <v>13</v>
      </c>
      <c r="K39" s="47">
        <v>0</v>
      </c>
      <c r="L39" s="47">
        <v>0</v>
      </c>
      <c r="M39" s="47">
        <v>0</v>
      </c>
      <c r="N39" s="47">
        <v>0</v>
      </c>
      <c r="O39" s="66">
        <f>X39</f>
        <v>688.04694707735075</v>
      </c>
      <c r="P39" s="66">
        <v>32</v>
      </c>
      <c r="Q39" s="74">
        <f>H39+J39+L39+N39+P39-MIN(H39,J39,L39,N39,P39)</f>
        <v>61</v>
      </c>
      <c r="R39" s="69">
        <f>'PUNTUACIÓN INTERMEDIA'!DK21</f>
        <v>2554</v>
      </c>
      <c r="S39" s="69">
        <f>(R39*1000)/MAX(R$36:R$39)</f>
        <v>639.77955911823642</v>
      </c>
      <c r="T39" s="69">
        <f>'PUNTUACIÓN INTERMEDIA'!DX21</f>
        <v>3326</v>
      </c>
      <c r="U39" s="69">
        <f>(T39*1000)/MAX(T$36:T$39)</f>
        <v>720.22520571676046</v>
      </c>
      <c r="V39" s="69">
        <f>'PUNTUACIÓN INTERMEDIA'!EK21</f>
        <v>0</v>
      </c>
      <c r="W39" s="69">
        <f>(V39*1000)/MAX(V$36:V$39)</f>
        <v>0</v>
      </c>
      <c r="X39" s="70">
        <f t="shared" si="5"/>
        <v>688.04694707735075</v>
      </c>
    </row>
    <row r="40" spans="1:24" x14ac:dyDescent="0.2">
      <c r="A40" s="80" t="s">
        <v>33</v>
      </c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2"/>
      <c r="R40" s="69"/>
      <c r="S40" s="69"/>
      <c r="T40" s="69"/>
      <c r="U40" s="69"/>
      <c r="V40" s="69"/>
      <c r="W40" s="69"/>
      <c r="X40" s="70">
        <f t="shared" si="5"/>
        <v>0</v>
      </c>
    </row>
    <row r="41" spans="1:24" ht="18" x14ac:dyDescent="0.25">
      <c r="A41" s="7">
        <v>42</v>
      </c>
      <c r="B41" s="4" t="s">
        <v>28</v>
      </c>
      <c r="C41" s="13"/>
      <c r="D41" s="8">
        <v>3011</v>
      </c>
      <c r="E41" s="5" t="s">
        <v>24</v>
      </c>
      <c r="F41" s="11"/>
      <c r="G41" s="44">
        <v>947.74452880750346</v>
      </c>
      <c r="H41" s="44">
        <v>20</v>
      </c>
      <c r="I41" s="50">
        <v>1000</v>
      </c>
      <c r="J41" s="50">
        <v>25</v>
      </c>
      <c r="K41" s="47">
        <v>0</v>
      </c>
      <c r="L41" s="47">
        <v>0</v>
      </c>
      <c r="M41" s="63">
        <v>1000</v>
      </c>
      <c r="N41" s="63">
        <v>25</v>
      </c>
      <c r="O41" s="66">
        <f>X41</f>
        <v>1000</v>
      </c>
      <c r="P41" s="66">
        <v>50</v>
      </c>
      <c r="Q41" s="74">
        <f>H41+J41+L41+N41+P41-MIN(H41,J41,L41,N41,P41)</f>
        <v>120</v>
      </c>
      <c r="R41" s="69">
        <f>'PUNTUACIÓN AVANZADA'!DK18</f>
        <v>4288</v>
      </c>
      <c r="S41" s="69">
        <f>(R41*1000)/MAX(R$41:R$42)</f>
        <v>1000</v>
      </c>
      <c r="T41" s="69">
        <f>'PUNTUACIÓN AVANZADA'!DX18</f>
        <v>4574</v>
      </c>
      <c r="U41" s="69">
        <f>(T41*1000)/MAX(T$41:T$42)</f>
        <v>1000</v>
      </c>
      <c r="V41" s="69">
        <f>'PUNTUACIÓN AVANZADA'!EK18</f>
        <v>0</v>
      </c>
      <c r="W41" s="69">
        <f>(V41*1000)/MAX(V$11:V$24)</f>
        <v>0</v>
      </c>
      <c r="X41" s="70">
        <f t="shared" si="5"/>
        <v>1000</v>
      </c>
    </row>
    <row r="42" spans="1:24" ht="18.75" thickBot="1" x14ac:dyDescent="0.3">
      <c r="A42" s="18">
        <v>41</v>
      </c>
      <c r="B42" s="9" t="s">
        <v>26</v>
      </c>
      <c r="C42" s="42">
        <v>2.4</v>
      </c>
      <c r="D42" s="9"/>
      <c r="E42" s="10" t="s">
        <v>24</v>
      </c>
      <c r="F42" s="73"/>
      <c r="G42" s="78">
        <v>1000</v>
      </c>
      <c r="H42" s="78">
        <v>25</v>
      </c>
      <c r="I42" s="60">
        <v>0</v>
      </c>
      <c r="J42" s="60">
        <v>0</v>
      </c>
      <c r="K42" s="60">
        <v>0</v>
      </c>
      <c r="L42" s="60">
        <v>0</v>
      </c>
      <c r="M42" s="60">
        <v>0</v>
      </c>
      <c r="N42" s="60">
        <v>0</v>
      </c>
      <c r="O42" s="67">
        <f>X42</f>
        <v>990.31625051393667</v>
      </c>
      <c r="P42" s="67">
        <v>40</v>
      </c>
      <c r="Q42" s="79">
        <f>H42+J42+L42+N42+P42-MIN(H42,J42,L42,N42,P42)</f>
        <v>65</v>
      </c>
      <c r="R42" s="69">
        <f>'PUNTUACIÓN AVANZADA'!DK15</f>
        <v>4277</v>
      </c>
      <c r="S42" s="69">
        <f>(R42*1000)/MAX(R$41:R$42)</f>
        <v>997.43470149253733</v>
      </c>
      <c r="T42" s="69">
        <f>'PUNTUACIÓN AVANZADA'!DX15</f>
        <v>4508</v>
      </c>
      <c r="U42" s="69">
        <f>(T42*1000)/MAX(T$41:T$42)</f>
        <v>985.57061652820289</v>
      </c>
      <c r="V42" s="69">
        <f>'PUNTUACIÓN AVANZADA'!EK15</f>
        <v>0</v>
      </c>
      <c r="W42" s="69">
        <v>0</v>
      </c>
      <c r="X42" s="70">
        <f t="shared" si="5"/>
        <v>990.31625051393667</v>
      </c>
    </row>
    <row r="43" spans="1:24" ht="15.75" thickTop="1" x14ac:dyDescent="0.2"/>
  </sheetData>
  <mergeCells count="33">
    <mergeCell ref="M4:N4"/>
    <mergeCell ref="M5:M6"/>
    <mergeCell ref="A2:Q3"/>
    <mergeCell ref="A4:A6"/>
    <mergeCell ref="B4:B6"/>
    <mergeCell ref="C4:C6"/>
    <mergeCell ref="D4:D6"/>
    <mergeCell ref="E4:E6"/>
    <mergeCell ref="G4:H4"/>
    <mergeCell ref="I4:J4"/>
    <mergeCell ref="K4:L4"/>
    <mergeCell ref="F5:F6"/>
    <mergeCell ref="G5:H5"/>
    <mergeCell ref="I5:I6"/>
    <mergeCell ref="J5:J6"/>
    <mergeCell ref="K5:K6"/>
    <mergeCell ref="L5:L6"/>
    <mergeCell ref="R5:S5"/>
    <mergeCell ref="T5:U5"/>
    <mergeCell ref="V5:W5"/>
    <mergeCell ref="O4:P4"/>
    <mergeCell ref="Q4:Q6"/>
    <mergeCell ref="R4:W4"/>
    <mergeCell ref="A40:Q40"/>
    <mergeCell ref="G6:H6"/>
    <mergeCell ref="A7:Q7"/>
    <mergeCell ref="G8:Q9"/>
    <mergeCell ref="A10:Q10"/>
    <mergeCell ref="A25:Q25"/>
    <mergeCell ref="A35:Q35"/>
    <mergeCell ref="N5:N6"/>
    <mergeCell ref="O5:O6"/>
    <mergeCell ref="P5:P6"/>
  </mergeCells>
  <pageMargins left="0.75" right="0.75" top="0.33" bottom="0.32" header="0" footer="0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3"/>
  <sheetViews>
    <sheetView zoomScale="80" zoomScaleNormal="80" workbookViewId="0">
      <selection activeCell="Y11" sqref="Y11:Y24"/>
    </sheetView>
  </sheetViews>
  <sheetFormatPr baseColWidth="10" defaultRowHeight="15" outlineLevelCol="1" x14ac:dyDescent="0.2"/>
  <cols>
    <col min="1" max="1" width="11" style="1" customWidth="1"/>
    <col min="2" max="2" width="35.140625" style="1" customWidth="1"/>
    <col min="3" max="3" width="14" style="1" customWidth="1"/>
    <col min="4" max="4" width="17.42578125" style="1" customWidth="1"/>
    <col min="5" max="5" width="27.28515625" style="1" customWidth="1"/>
    <col min="6" max="6" width="0.7109375" style="1" customWidth="1" outlineLevel="1"/>
    <col min="7" max="7" width="12.5703125" style="1" customWidth="1" outlineLevel="1"/>
    <col min="8" max="8" width="9.140625" style="1" customWidth="1" outlineLevel="1"/>
    <col min="9" max="9" width="13.42578125" customWidth="1"/>
    <col min="10" max="10" width="9.42578125" customWidth="1"/>
    <col min="11" max="11" width="13.140625" customWidth="1"/>
    <col min="12" max="12" width="10.42578125" customWidth="1"/>
    <col min="13" max="13" width="13.140625" customWidth="1"/>
    <col min="14" max="14" width="10.42578125" customWidth="1"/>
    <col min="15" max="15" width="13.140625" customWidth="1"/>
    <col min="16" max="16" width="10.42578125" customWidth="1"/>
    <col min="18" max="19" width="12.42578125" hidden="1" customWidth="1" outlineLevel="1"/>
    <col min="20" max="24" width="11.42578125" hidden="1" customWidth="1" outlineLevel="1"/>
    <col min="25" max="25" width="12" bestFit="1" customWidth="1" collapsed="1"/>
  </cols>
  <sheetData>
    <row r="1" spans="1:25" ht="15.75" thickBot="1" x14ac:dyDescent="0.25">
      <c r="B1" s="2"/>
      <c r="C1" s="2"/>
      <c r="D1" s="2"/>
      <c r="E1" s="3"/>
      <c r="F1" s="3"/>
      <c r="G1" s="2"/>
    </row>
    <row r="2" spans="1:25" ht="13.5" thickTop="1" x14ac:dyDescent="0.2">
      <c r="A2" s="101" t="s">
        <v>115</v>
      </c>
      <c r="B2" s="102"/>
      <c r="C2" s="102"/>
      <c r="D2" s="102"/>
      <c r="E2" s="102"/>
      <c r="F2" s="102"/>
      <c r="G2" s="102"/>
      <c r="H2" s="102"/>
      <c r="I2" s="103"/>
      <c r="J2" s="103"/>
      <c r="K2" s="103"/>
      <c r="L2" s="103"/>
      <c r="M2" s="103"/>
      <c r="N2" s="103"/>
      <c r="O2" s="103"/>
      <c r="P2" s="103"/>
      <c r="Q2" s="104"/>
    </row>
    <row r="3" spans="1:25" ht="15.75" customHeight="1" x14ac:dyDescent="0.2">
      <c r="A3" s="105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7"/>
    </row>
    <row r="4" spans="1:25" ht="52.5" customHeight="1" thickBot="1" x14ac:dyDescent="0.35">
      <c r="A4" s="108" t="s">
        <v>5</v>
      </c>
      <c r="B4" s="110" t="s">
        <v>4</v>
      </c>
      <c r="C4" s="112" t="s">
        <v>101</v>
      </c>
      <c r="D4" s="110" t="s">
        <v>31</v>
      </c>
      <c r="E4" s="110" t="s">
        <v>3</v>
      </c>
      <c r="F4" s="12" t="s">
        <v>34</v>
      </c>
      <c r="G4" s="83" t="s">
        <v>41</v>
      </c>
      <c r="H4" s="84"/>
      <c r="I4" s="83" t="s">
        <v>42</v>
      </c>
      <c r="J4" s="84"/>
      <c r="K4" s="91" t="s">
        <v>43</v>
      </c>
      <c r="L4" s="91"/>
      <c r="M4" s="91" t="s">
        <v>44</v>
      </c>
      <c r="N4" s="91"/>
      <c r="O4" s="91" t="s">
        <v>45</v>
      </c>
      <c r="P4" s="91"/>
      <c r="Q4" s="95" t="s">
        <v>30</v>
      </c>
      <c r="R4" s="96" t="s">
        <v>129</v>
      </c>
      <c r="S4" s="96"/>
      <c r="T4" s="96"/>
      <c r="U4" s="96"/>
      <c r="V4" s="96"/>
      <c r="W4" s="96"/>
    </row>
    <row r="5" spans="1:25" ht="18.75" customHeight="1" x14ac:dyDescent="0.2">
      <c r="A5" s="109"/>
      <c r="B5" s="111"/>
      <c r="C5" s="113"/>
      <c r="D5" s="111"/>
      <c r="E5" s="111"/>
      <c r="F5" s="97" t="s">
        <v>35</v>
      </c>
      <c r="G5" s="83" t="s">
        <v>6</v>
      </c>
      <c r="H5" s="84" t="s">
        <v>1</v>
      </c>
      <c r="I5" s="99" t="s">
        <v>6</v>
      </c>
      <c r="J5" s="99" t="s">
        <v>1</v>
      </c>
      <c r="K5" s="91" t="s">
        <v>6</v>
      </c>
      <c r="L5" s="91" t="s">
        <v>1</v>
      </c>
      <c r="M5" s="91" t="s">
        <v>6</v>
      </c>
      <c r="N5" s="91" t="s">
        <v>1</v>
      </c>
      <c r="O5" s="91" t="s">
        <v>6</v>
      </c>
      <c r="P5" s="91" t="s">
        <v>1</v>
      </c>
      <c r="Q5" s="95"/>
      <c r="R5" s="92" t="s">
        <v>124</v>
      </c>
      <c r="S5" s="93"/>
      <c r="T5" s="94" t="s">
        <v>126</v>
      </c>
      <c r="U5" s="93"/>
      <c r="V5" s="94" t="s">
        <v>125</v>
      </c>
      <c r="W5" s="93"/>
      <c r="X5" s="71" t="s">
        <v>131</v>
      </c>
    </row>
    <row r="6" spans="1:25" ht="30" customHeight="1" thickBot="1" x14ac:dyDescent="0.25">
      <c r="A6" s="109"/>
      <c r="B6" s="111"/>
      <c r="C6" s="114"/>
      <c r="D6" s="111"/>
      <c r="E6" s="111"/>
      <c r="F6" s="98"/>
      <c r="G6" s="83"/>
      <c r="H6" s="84"/>
      <c r="I6" s="100"/>
      <c r="J6" s="100"/>
      <c r="K6" s="91"/>
      <c r="L6" s="91"/>
      <c r="M6" s="91"/>
      <c r="N6" s="91"/>
      <c r="O6" s="91"/>
      <c r="P6" s="91"/>
      <c r="Q6" s="95"/>
      <c r="R6" s="72" t="s">
        <v>127</v>
      </c>
      <c r="S6" s="68" t="s">
        <v>128</v>
      </c>
      <c r="T6" s="68" t="s">
        <v>127</v>
      </c>
      <c r="U6" s="68" t="s">
        <v>128</v>
      </c>
      <c r="V6" s="68" t="s">
        <v>127</v>
      </c>
      <c r="W6" s="68" t="s">
        <v>128</v>
      </c>
    </row>
    <row r="7" spans="1:25" x14ac:dyDescent="0.2">
      <c r="A7" s="80" t="s">
        <v>37</v>
      </c>
      <c r="B7" s="81"/>
      <c r="C7" s="81"/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2"/>
    </row>
    <row r="8" spans="1:25" x14ac:dyDescent="0.2">
      <c r="A8" s="6"/>
      <c r="B8" s="4" t="s">
        <v>38</v>
      </c>
      <c r="C8" s="4"/>
      <c r="D8" s="8"/>
      <c r="E8" s="5" t="s">
        <v>39</v>
      </c>
      <c r="F8" s="11" t="s">
        <v>36</v>
      </c>
      <c r="G8" s="85"/>
      <c r="H8" s="86"/>
      <c r="I8" s="86"/>
      <c r="J8" s="86"/>
      <c r="K8" s="86"/>
      <c r="L8" s="86"/>
      <c r="M8" s="86"/>
      <c r="N8" s="86"/>
      <c r="O8" s="86"/>
      <c r="P8" s="86"/>
      <c r="Q8" s="87"/>
    </row>
    <row r="9" spans="1:25" x14ac:dyDescent="0.2">
      <c r="A9" s="6"/>
      <c r="B9" s="4" t="s">
        <v>40</v>
      </c>
      <c r="C9" s="4"/>
      <c r="D9" s="8"/>
      <c r="E9" s="5" t="s">
        <v>2</v>
      </c>
      <c r="F9" s="11" t="s">
        <v>36</v>
      </c>
      <c r="G9" s="88"/>
      <c r="H9" s="89"/>
      <c r="I9" s="89"/>
      <c r="J9" s="89"/>
      <c r="K9" s="89"/>
      <c r="L9" s="89"/>
      <c r="M9" s="89"/>
      <c r="N9" s="89"/>
      <c r="O9" s="89"/>
      <c r="P9" s="89"/>
      <c r="Q9" s="90"/>
    </row>
    <row r="10" spans="1:25" x14ac:dyDescent="0.2">
      <c r="A10" s="80" t="s">
        <v>116</v>
      </c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2"/>
    </row>
    <row r="11" spans="1:25" ht="18" x14ac:dyDescent="0.25">
      <c r="A11" s="6">
        <v>6</v>
      </c>
      <c r="B11" s="16" t="s">
        <v>7</v>
      </c>
      <c r="C11" s="8"/>
      <c r="D11" s="8" t="s">
        <v>32</v>
      </c>
      <c r="E11" s="5" t="s">
        <v>17</v>
      </c>
      <c r="F11" s="11" t="s">
        <v>36</v>
      </c>
      <c r="G11" s="43">
        <f>'PUNTUACIÓN BÁSICA'!B30</f>
        <v>1305.5</v>
      </c>
      <c r="H11" s="43">
        <v>25</v>
      </c>
      <c r="I11" s="50">
        <f>'PUNTUACIÓN BÁSICA'!C30</f>
        <v>2122</v>
      </c>
      <c r="J11" s="51">
        <v>25</v>
      </c>
      <c r="K11" s="47">
        <v>0</v>
      </c>
      <c r="L11" s="47">
        <v>0</v>
      </c>
      <c r="M11" s="63">
        <f>'PUNTUACIÓN BÁSICA'!E30</f>
        <v>1043.2</v>
      </c>
      <c r="N11" s="63">
        <v>25</v>
      </c>
      <c r="O11" s="66">
        <f t="shared" ref="O11:O24" si="0">X11</f>
        <v>995.5533596837945</v>
      </c>
      <c r="P11" s="66">
        <v>40</v>
      </c>
      <c r="Q11" s="74">
        <f t="shared" ref="Q11:Q24" si="1">H11+J11+L11+N11+P11-MIN(H11,J11,L11,N11,P11)</f>
        <v>115</v>
      </c>
      <c r="R11" s="69">
        <f>'PUNTUACIÓN BÁSICA'!DK30</f>
        <v>1899</v>
      </c>
      <c r="S11" s="69">
        <f t="shared" ref="S11:S24" si="2">(R11*1000)/MAX(R$11:R$24)</f>
        <v>999.47368421052636</v>
      </c>
      <c r="T11" s="69">
        <f>'PUNTUACIÓN BÁSICA'!DX30</f>
        <v>2009</v>
      </c>
      <c r="U11" s="69">
        <f t="shared" ref="U11:U24" si="3">(T11*1000)/MAX(T$11:T$24)</f>
        <v>992.58893280632412</v>
      </c>
      <c r="V11" s="69">
        <f>'PUNTUACIÓN BÁSICA'!EK30</f>
        <v>1739</v>
      </c>
      <c r="W11" s="69">
        <f t="shared" ref="W11:W24" si="4">(V11*1000)/MAX(V$11:V$24)</f>
        <v>1000</v>
      </c>
      <c r="X11" s="70">
        <f t="shared" ref="X11:X42" si="5">0.4*((S11+W11)-MIN(S11,W11))+0.6*U11</f>
        <v>995.5533596837945</v>
      </c>
      <c r="Y11" s="70"/>
    </row>
    <row r="12" spans="1:25" ht="18" x14ac:dyDescent="0.25">
      <c r="A12" s="6">
        <v>3</v>
      </c>
      <c r="B12" s="16" t="s">
        <v>16</v>
      </c>
      <c r="C12" s="8"/>
      <c r="D12" s="8" t="s">
        <v>47</v>
      </c>
      <c r="E12" s="5" t="s">
        <v>17</v>
      </c>
      <c r="F12" s="11" t="s">
        <v>36</v>
      </c>
      <c r="G12" s="43">
        <f>'PUNTUACIÓN BÁSICA'!B21</f>
        <v>1229.5</v>
      </c>
      <c r="H12" s="44">
        <v>16</v>
      </c>
      <c r="I12" s="50">
        <f>'PUNTUACIÓN BÁSICA'!C21</f>
        <v>1998.4</v>
      </c>
      <c r="J12" s="51">
        <v>20</v>
      </c>
      <c r="K12" s="47">
        <v>0</v>
      </c>
      <c r="L12" s="47">
        <v>0</v>
      </c>
      <c r="M12" s="47">
        <v>0</v>
      </c>
      <c r="N12" s="47">
        <v>0</v>
      </c>
      <c r="O12" s="66">
        <f t="shared" si="0"/>
        <v>1000</v>
      </c>
      <c r="P12" s="66">
        <v>50</v>
      </c>
      <c r="Q12" s="74">
        <f t="shared" si="1"/>
        <v>86</v>
      </c>
      <c r="R12" s="69">
        <f>'PUNTUACIÓN BÁSICA'!DK21</f>
        <v>1900</v>
      </c>
      <c r="S12" s="69">
        <f t="shared" si="2"/>
        <v>1000</v>
      </c>
      <c r="T12" s="69">
        <f>'PUNTUACIÓN BÁSICA'!DX21</f>
        <v>2024</v>
      </c>
      <c r="U12" s="69">
        <f t="shared" si="3"/>
        <v>1000</v>
      </c>
      <c r="V12" s="69">
        <f>'PUNTUACIÓN BÁSICA'!EK21</f>
        <v>1574</v>
      </c>
      <c r="W12" s="69">
        <f t="shared" si="4"/>
        <v>905.11788384128806</v>
      </c>
      <c r="X12" s="70">
        <f t="shared" si="5"/>
        <v>1000</v>
      </c>
      <c r="Y12" s="70"/>
    </row>
    <row r="13" spans="1:25" ht="18" x14ac:dyDescent="0.25">
      <c r="A13" s="6">
        <v>4</v>
      </c>
      <c r="B13" s="16" t="s">
        <v>98</v>
      </c>
      <c r="C13" s="8"/>
      <c r="D13" s="8"/>
      <c r="E13" s="5" t="s">
        <v>0</v>
      </c>
      <c r="F13" s="11" t="s">
        <v>36</v>
      </c>
      <c r="G13" s="43">
        <f>'PUNTUACIÓN BÁSICA'!B24</f>
        <v>1219</v>
      </c>
      <c r="H13" s="44">
        <v>13</v>
      </c>
      <c r="I13" s="50">
        <f>'PUNTUACIÓN BÁSICA'!C24</f>
        <v>1470.6</v>
      </c>
      <c r="J13" s="50">
        <v>13</v>
      </c>
      <c r="K13" s="57">
        <f>'PUNTUACIÓN BÁSICA'!D24</f>
        <v>2724</v>
      </c>
      <c r="L13" s="57">
        <v>20</v>
      </c>
      <c r="M13" s="63">
        <f>'PUNTUACIÓN BÁSICA'!E24</f>
        <v>751</v>
      </c>
      <c r="N13" s="63">
        <v>20</v>
      </c>
      <c r="O13" s="66">
        <f t="shared" si="0"/>
        <v>773.053433552971</v>
      </c>
      <c r="P13" s="66">
        <v>32</v>
      </c>
      <c r="Q13" s="74">
        <f t="shared" si="1"/>
        <v>85</v>
      </c>
      <c r="R13" s="69">
        <f>'PUNTUACIÓN BÁSICA'!DK24</f>
        <v>1228</v>
      </c>
      <c r="S13" s="69">
        <f t="shared" si="2"/>
        <v>646.31578947368416</v>
      </c>
      <c r="T13" s="69">
        <f>'PUNTUACIÓN BÁSICA'!DX24</f>
        <v>1440</v>
      </c>
      <c r="U13" s="69">
        <f t="shared" si="3"/>
        <v>711.46245059288538</v>
      </c>
      <c r="V13" s="69">
        <f>'PUNTUACIÓN BÁSICA'!EK24</f>
        <v>1505</v>
      </c>
      <c r="W13" s="69">
        <f t="shared" si="4"/>
        <v>865.4399079930995</v>
      </c>
      <c r="X13" s="70">
        <f t="shared" si="5"/>
        <v>773.053433552971</v>
      </c>
      <c r="Y13" s="70"/>
    </row>
    <row r="14" spans="1:25" ht="18" x14ac:dyDescent="0.25">
      <c r="A14" s="6">
        <v>1</v>
      </c>
      <c r="B14" s="16" t="s">
        <v>10</v>
      </c>
      <c r="C14" s="8">
        <v>2.4</v>
      </c>
      <c r="D14" s="8">
        <v>103101</v>
      </c>
      <c r="E14" s="5" t="s">
        <v>2</v>
      </c>
      <c r="F14" s="11" t="s">
        <v>36</v>
      </c>
      <c r="G14" s="43">
        <f>'PUNTUACIÓN BÁSICA'!B15</f>
        <v>918</v>
      </c>
      <c r="H14" s="43">
        <v>9</v>
      </c>
      <c r="I14" s="50">
        <f>'PUNTUACIÓN BÁSICA'!C15</f>
        <v>1110.8</v>
      </c>
      <c r="J14" s="51">
        <v>9</v>
      </c>
      <c r="K14" s="57">
        <f>'PUNTUACIÓN BÁSICA'!D15</f>
        <v>2214</v>
      </c>
      <c r="L14" s="57">
        <v>11</v>
      </c>
      <c r="M14" s="63">
        <f>'PUNTUACIÓN BÁSICA'!E15</f>
        <v>740</v>
      </c>
      <c r="N14" s="63">
        <v>16</v>
      </c>
      <c r="O14" s="66">
        <f t="shared" si="0"/>
        <v>753.19239852079818</v>
      </c>
      <c r="P14" s="66">
        <v>26</v>
      </c>
      <c r="Q14" s="74">
        <f t="shared" si="1"/>
        <v>62</v>
      </c>
      <c r="R14" s="69">
        <f>'PUNTUACIÓN BÁSICA'!DK15</f>
        <v>1268</v>
      </c>
      <c r="S14" s="69">
        <f t="shared" si="2"/>
        <v>667.36842105263156</v>
      </c>
      <c r="T14" s="69">
        <f>'PUNTUACIÓN BÁSICA'!DX15</f>
        <v>1560</v>
      </c>
      <c r="U14" s="69">
        <f t="shared" si="3"/>
        <v>770.7509881422925</v>
      </c>
      <c r="V14" s="69">
        <f>'PUNTUACIÓN BÁSICA'!EK15</f>
        <v>1264</v>
      </c>
      <c r="W14" s="69">
        <f t="shared" si="4"/>
        <v>726.8545140885567</v>
      </c>
      <c r="X14" s="70">
        <f t="shared" si="5"/>
        <v>753.19239852079818</v>
      </c>
      <c r="Y14" s="70"/>
    </row>
    <row r="15" spans="1:25" ht="14.25" customHeight="1" x14ac:dyDescent="0.25">
      <c r="A15" s="6">
        <v>5</v>
      </c>
      <c r="B15" s="16" t="s">
        <v>8</v>
      </c>
      <c r="C15" s="8">
        <v>2.4</v>
      </c>
      <c r="D15" s="8">
        <v>100508</v>
      </c>
      <c r="E15" s="5" t="s">
        <v>2</v>
      </c>
      <c r="F15" s="11" t="s">
        <v>36</v>
      </c>
      <c r="G15" s="43">
        <f>'PUNTUACIÓN BÁSICA'!B27</f>
        <v>1014.5</v>
      </c>
      <c r="H15" s="43">
        <v>11</v>
      </c>
      <c r="I15" s="50">
        <f>'PUNTUACIÓN BÁSICA'!C27</f>
        <v>1668.2</v>
      </c>
      <c r="J15" s="51">
        <v>16</v>
      </c>
      <c r="K15" s="57">
        <f>'PUNTUACIÓN BÁSICA'!D27</f>
        <v>2446</v>
      </c>
      <c r="L15" s="57">
        <v>13</v>
      </c>
      <c r="M15" s="63">
        <f>'PUNTUACIÓN BÁSICA'!E27</f>
        <v>499.20000000000005</v>
      </c>
      <c r="N15" s="63">
        <v>10</v>
      </c>
      <c r="O15" s="66">
        <f t="shared" si="0"/>
        <v>589.88321851411592</v>
      </c>
      <c r="P15" s="66">
        <v>20</v>
      </c>
      <c r="Q15" s="74">
        <f t="shared" si="1"/>
        <v>60</v>
      </c>
      <c r="R15" s="69">
        <f>'PUNTUACIÓN BÁSICA'!DK27</f>
        <v>1110</v>
      </c>
      <c r="S15" s="69">
        <f t="shared" si="2"/>
        <v>584.21052631578948</v>
      </c>
      <c r="T15" s="69">
        <f>'PUNTUACIÓN BÁSICA'!DX27</f>
        <v>1006</v>
      </c>
      <c r="U15" s="69">
        <f t="shared" si="3"/>
        <v>497.03557312252963</v>
      </c>
      <c r="V15" s="69">
        <f>'PUNTUACIÓN BÁSICA'!EK27</f>
        <v>1268</v>
      </c>
      <c r="W15" s="69">
        <f t="shared" si="4"/>
        <v>729.15468660149509</v>
      </c>
      <c r="X15" s="70">
        <f t="shared" si="5"/>
        <v>589.88321851411592</v>
      </c>
      <c r="Y15" s="70"/>
    </row>
    <row r="16" spans="1:25" ht="14.25" customHeight="1" x14ac:dyDescent="0.25">
      <c r="A16" s="6">
        <v>12</v>
      </c>
      <c r="B16" s="16" t="s">
        <v>110</v>
      </c>
      <c r="C16" s="8"/>
      <c r="D16" s="8"/>
      <c r="E16" s="5" t="s">
        <v>17</v>
      </c>
      <c r="F16" s="11" t="s">
        <v>111</v>
      </c>
      <c r="G16" s="47">
        <v>0</v>
      </c>
      <c r="H16" s="47">
        <v>0</v>
      </c>
      <c r="I16" s="47">
        <f>'PUNTUACIÓN BÁSICA'!C28</f>
        <v>0</v>
      </c>
      <c r="J16" s="47">
        <v>0</v>
      </c>
      <c r="K16" s="57">
        <f>'PUNTUACIÓN BÁSICA'!D48</f>
        <v>2688</v>
      </c>
      <c r="L16" s="57">
        <v>16</v>
      </c>
      <c r="M16" s="63">
        <f>'PUNTUACIÓN BÁSICA'!E48</f>
        <v>700.2</v>
      </c>
      <c r="N16" s="63">
        <v>13</v>
      </c>
      <c r="O16" s="66">
        <f t="shared" si="0"/>
        <v>598.02496550877686</v>
      </c>
      <c r="P16" s="66">
        <v>22</v>
      </c>
      <c r="Q16" s="74">
        <f t="shared" si="1"/>
        <v>51</v>
      </c>
      <c r="R16" s="69">
        <f>'PUNTUACIÓN BÁSICA'!DK48</f>
        <v>1362</v>
      </c>
      <c r="S16" s="69">
        <f t="shared" si="2"/>
        <v>716.84210526315792</v>
      </c>
      <c r="T16" s="69">
        <f>'PUNTUACIÓN BÁSICA'!DX48</f>
        <v>1042</v>
      </c>
      <c r="U16" s="69">
        <f t="shared" si="3"/>
        <v>514.82213438735175</v>
      </c>
      <c r="V16" s="69">
        <f>'PUNTUACIÓN BÁSICA'!EK48</f>
        <v>1257</v>
      </c>
      <c r="W16" s="69">
        <f t="shared" si="4"/>
        <v>722.82921219091429</v>
      </c>
      <c r="X16" s="70">
        <f t="shared" si="5"/>
        <v>598.02496550877686</v>
      </c>
      <c r="Y16" s="70"/>
    </row>
    <row r="17" spans="1:25" ht="14.25" customHeight="1" x14ac:dyDescent="0.25">
      <c r="A17" s="6">
        <v>9</v>
      </c>
      <c r="B17" s="16" t="s">
        <v>74</v>
      </c>
      <c r="C17" s="8">
        <v>2.4</v>
      </c>
      <c r="D17" s="8">
        <v>103444</v>
      </c>
      <c r="E17" s="5" t="s">
        <v>75</v>
      </c>
      <c r="F17" s="11" t="s">
        <v>36</v>
      </c>
      <c r="G17" s="43">
        <f>'PUNTUACIÓN BÁSICA'!B39</f>
        <v>977</v>
      </c>
      <c r="H17" s="43">
        <v>10</v>
      </c>
      <c r="I17" s="50">
        <f>'PUNTUACIÓN BÁSICA'!C39</f>
        <v>1311</v>
      </c>
      <c r="J17" s="50">
        <v>11</v>
      </c>
      <c r="K17" s="57">
        <f>'PUNTUACIÓN BÁSICA'!D39</f>
        <v>3133</v>
      </c>
      <c r="L17" s="57">
        <v>25</v>
      </c>
      <c r="M17" s="47">
        <v>0</v>
      </c>
      <c r="N17" s="47">
        <v>0</v>
      </c>
      <c r="O17" s="47">
        <f t="shared" si="0"/>
        <v>0</v>
      </c>
      <c r="P17" s="47">
        <v>0</v>
      </c>
      <c r="Q17" s="74">
        <f t="shared" si="1"/>
        <v>46</v>
      </c>
      <c r="R17" s="69">
        <f>'PUNTUACIÓN BÁSICA'!DK39</f>
        <v>0</v>
      </c>
      <c r="S17" s="69">
        <f t="shared" si="2"/>
        <v>0</v>
      </c>
      <c r="T17" s="69">
        <f>'PUNTUACIÓN BÁSICA'!DX39</f>
        <v>0</v>
      </c>
      <c r="U17" s="69">
        <f t="shared" si="3"/>
        <v>0</v>
      </c>
      <c r="V17" s="69">
        <f>'PUNTUACIÓN BÁSICA'!EK39</f>
        <v>0</v>
      </c>
      <c r="W17" s="69">
        <f t="shared" si="4"/>
        <v>0</v>
      </c>
      <c r="X17" s="70">
        <f t="shared" si="5"/>
        <v>0</v>
      </c>
      <c r="Y17" s="70"/>
    </row>
    <row r="18" spans="1:25" ht="14.25" customHeight="1" x14ac:dyDescent="0.25">
      <c r="A18" s="6">
        <v>13</v>
      </c>
      <c r="B18" s="16" t="s">
        <v>112</v>
      </c>
      <c r="C18" s="8"/>
      <c r="D18" s="8"/>
      <c r="E18" s="5"/>
      <c r="F18" s="11" t="s">
        <v>111</v>
      </c>
      <c r="G18" s="47">
        <v>0</v>
      </c>
      <c r="H18" s="47">
        <v>0</v>
      </c>
      <c r="I18" s="47">
        <f>'PUNTUACIÓN BÁSICA'!C28</f>
        <v>0</v>
      </c>
      <c r="J18" s="47">
        <v>0</v>
      </c>
      <c r="K18" s="57">
        <f>'PUNTUACIÓN BÁSICA'!D51</f>
        <v>1646</v>
      </c>
      <c r="L18" s="57">
        <v>10</v>
      </c>
      <c r="M18" s="63">
        <f>'PUNTUACIÓN BÁSICA'!E51</f>
        <v>646.6</v>
      </c>
      <c r="N18" s="63">
        <v>11</v>
      </c>
      <c r="O18" s="66">
        <f t="shared" si="0"/>
        <v>505.36613272311212</v>
      </c>
      <c r="P18" s="66">
        <v>18</v>
      </c>
      <c r="Q18" s="74">
        <f t="shared" si="1"/>
        <v>39</v>
      </c>
      <c r="R18" s="69">
        <f>'PUNTUACIÓN BÁSICA'!DK51</f>
        <v>960</v>
      </c>
      <c r="S18" s="69">
        <f t="shared" si="2"/>
        <v>505.26315789473682</v>
      </c>
      <c r="T18" s="69">
        <f>'PUNTUACIÓN BÁSICA'!DX51</f>
        <v>1023</v>
      </c>
      <c r="U18" s="69">
        <f t="shared" si="3"/>
        <v>505.43478260869563</v>
      </c>
      <c r="V18" s="69">
        <f>'PUNTUACIÓN BÁSICA'!EK51</f>
        <v>0</v>
      </c>
      <c r="W18" s="69">
        <f t="shared" si="4"/>
        <v>0</v>
      </c>
      <c r="X18" s="70">
        <f t="shared" si="5"/>
        <v>505.36613272311212</v>
      </c>
      <c r="Y18" s="70"/>
    </row>
    <row r="19" spans="1:25" ht="14.25" customHeight="1" x14ac:dyDescent="0.25">
      <c r="A19" s="6">
        <v>8</v>
      </c>
      <c r="B19" s="16" t="s">
        <v>11</v>
      </c>
      <c r="C19" s="8">
        <v>2.4</v>
      </c>
      <c r="D19" s="8"/>
      <c r="E19" s="5" t="s">
        <v>2</v>
      </c>
      <c r="F19" s="11"/>
      <c r="G19" s="43">
        <f>'PUNTUACIÓN BÁSICA'!B36</f>
        <v>730</v>
      </c>
      <c r="H19" s="43">
        <v>7</v>
      </c>
      <c r="I19" s="50">
        <f>'PUNTUACIÓN BÁSICA'!C36</f>
        <v>555.79999999999995</v>
      </c>
      <c r="J19" s="50">
        <v>7</v>
      </c>
      <c r="K19" s="57">
        <f>'PUNTUACIÓN BÁSICA'!D36</f>
        <v>1090</v>
      </c>
      <c r="L19" s="57">
        <v>8</v>
      </c>
      <c r="M19" s="63">
        <f>'PUNTUACIÓN BÁSICA'!E36</f>
        <v>412.8</v>
      </c>
      <c r="N19" s="63">
        <v>8</v>
      </c>
      <c r="O19" s="66">
        <f t="shared" si="0"/>
        <v>493.09382151029752</v>
      </c>
      <c r="P19" s="66">
        <v>16</v>
      </c>
      <c r="Q19" s="74">
        <f t="shared" si="1"/>
        <v>39</v>
      </c>
      <c r="R19" s="69">
        <f>'PUNTUACIÓN BÁSICA'!DK36</f>
        <v>1196</v>
      </c>
      <c r="S19" s="69">
        <f t="shared" si="2"/>
        <v>629.47368421052636</v>
      </c>
      <c r="T19" s="69">
        <f>'PUNTUACIÓN BÁSICA'!DX36</f>
        <v>814</v>
      </c>
      <c r="U19" s="69">
        <f t="shared" si="3"/>
        <v>402.17391304347825</v>
      </c>
      <c r="V19" s="69">
        <f>'PUNTUACIÓN BÁSICA'!EK36</f>
        <v>836</v>
      </c>
      <c r="W19" s="69">
        <f t="shared" si="4"/>
        <v>480.73605520414031</v>
      </c>
      <c r="X19" s="70">
        <f t="shared" si="5"/>
        <v>493.09382151029752</v>
      </c>
      <c r="Y19" s="70"/>
    </row>
    <row r="20" spans="1:25" ht="14.25" customHeight="1" x14ac:dyDescent="0.25">
      <c r="A20" s="6">
        <v>10</v>
      </c>
      <c r="B20" s="16" t="s">
        <v>13</v>
      </c>
      <c r="C20" s="8">
        <v>2.4</v>
      </c>
      <c r="D20" s="8"/>
      <c r="E20" s="5" t="s">
        <v>2</v>
      </c>
      <c r="F20" s="11"/>
      <c r="G20" s="43">
        <f>'PUNTUACIÓN BÁSICA'!B42</f>
        <v>889</v>
      </c>
      <c r="H20" s="43">
        <v>8</v>
      </c>
      <c r="I20" s="50">
        <f>'PUNTUACIÓN BÁSICA'!C42</f>
        <v>966</v>
      </c>
      <c r="J20" s="50">
        <v>8</v>
      </c>
      <c r="K20" s="57">
        <v>0</v>
      </c>
      <c r="L20" s="57">
        <v>6</v>
      </c>
      <c r="M20" s="63">
        <f>'PUNTUACIÓN BÁSICA'!E42</f>
        <v>491.2</v>
      </c>
      <c r="N20" s="63">
        <v>9</v>
      </c>
      <c r="O20" s="66">
        <f t="shared" si="0"/>
        <v>485.47175129043774</v>
      </c>
      <c r="P20" s="66">
        <v>14</v>
      </c>
      <c r="Q20" s="74">
        <f t="shared" si="1"/>
        <v>39</v>
      </c>
      <c r="R20" s="69">
        <f>'PUNTUACIÓN BÁSICA'!DK42</f>
        <v>707</v>
      </c>
      <c r="S20" s="69">
        <f t="shared" si="2"/>
        <v>372.10526315789474</v>
      </c>
      <c r="T20" s="69">
        <f>'PUNTUACIÓN BÁSICA'!DX42</f>
        <v>750</v>
      </c>
      <c r="U20" s="69">
        <f t="shared" si="3"/>
        <v>370.55335968379444</v>
      </c>
      <c r="V20" s="69">
        <f>'PUNTUACIÓN BÁSICA'!EK42</f>
        <v>1144</v>
      </c>
      <c r="W20" s="69">
        <f t="shared" si="4"/>
        <v>657.84933870040254</v>
      </c>
      <c r="X20" s="70">
        <f t="shared" si="5"/>
        <v>485.47175129043774</v>
      </c>
      <c r="Y20" s="70"/>
    </row>
    <row r="21" spans="1:25" ht="14.25" customHeight="1" x14ac:dyDescent="0.25">
      <c r="A21" s="6">
        <v>11</v>
      </c>
      <c r="B21" s="16" t="s">
        <v>76</v>
      </c>
      <c r="C21" s="8"/>
      <c r="D21" s="8">
        <v>103153</v>
      </c>
      <c r="E21" s="5" t="s">
        <v>0</v>
      </c>
      <c r="F21" s="11" t="s">
        <v>36</v>
      </c>
      <c r="G21" s="43">
        <f>'PUNTUACIÓN BÁSICA'!B45</f>
        <v>142.5</v>
      </c>
      <c r="H21" s="43">
        <v>5</v>
      </c>
      <c r="I21" s="50">
        <f>'PUNTUACIÓN BÁSICA'!C45</f>
        <v>278.39999999999998</v>
      </c>
      <c r="J21" s="50">
        <v>6</v>
      </c>
      <c r="K21" s="57">
        <f>'PUNTUACIÓN BÁSICA'!D45</f>
        <v>540</v>
      </c>
      <c r="L21" s="57">
        <v>7</v>
      </c>
      <c r="M21" s="63">
        <f>'PUNTUACIÓN BÁSICA'!E45</f>
        <v>167.2</v>
      </c>
      <c r="N21" s="63">
        <v>7</v>
      </c>
      <c r="O21" s="66">
        <f t="shared" si="0"/>
        <v>196.32015810276678</v>
      </c>
      <c r="P21" s="66">
        <v>12</v>
      </c>
      <c r="Q21" s="74">
        <f t="shared" si="1"/>
        <v>32</v>
      </c>
      <c r="R21" s="69">
        <f>'PUNTUACIÓN BÁSICA'!DK45</f>
        <v>703</v>
      </c>
      <c r="S21" s="69">
        <f t="shared" si="2"/>
        <v>370</v>
      </c>
      <c r="T21" s="69">
        <f>'PUNTUACIÓN BÁSICA'!DX45</f>
        <v>163</v>
      </c>
      <c r="U21" s="69">
        <f t="shared" si="3"/>
        <v>80.533596837944657</v>
      </c>
      <c r="V21" s="69">
        <f>'PUNTUACIÓN BÁSICA'!EK45</f>
        <v>70</v>
      </c>
      <c r="W21" s="69">
        <f t="shared" si="4"/>
        <v>40.253018976423235</v>
      </c>
      <c r="X21" s="70">
        <f t="shared" si="5"/>
        <v>196.32015810276678</v>
      </c>
      <c r="Y21" s="70"/>
    </row>
    <row r="22" spans="1:25" ht="14.25" customHeight="1" x14ac:dyDescent="0.25">
      <c r="A22" s="6">
        <v>7</v>
      </c>
      <c r="B22" s="16" t="s">
        <v>14</v>
      </c>
      <c r="C22" s="8"/>
      <c r="D22" s="8"/>
      <c r="E22" s="5" t="s">
        <v>0</v>
      </c>
      <c r="F22" s="11" t="s">
        <v>36</v>
      </c>
      <c r="G22" s="43">
        <f>'PUNTUACIÓN BÁSICA'!B33</f>
        <v>1256.5</v>
      </c>
      <c r="H22" s="43">
        <v>20</v>
      </c>
      <c r="I22" s="50">
        <f>'PUNTUACIÓN BÁSICA'!C33</f>
        <v>1184.2</v>
      </c>
      <c r="J22" s="50">
        <v>10</v>
      </c>
      <c r="K22" s="47">
        <v>0</v>
      </c>
      <c r="L22" s="47">
        <v>0</v>
      </c>
      <c r="M22" s="47">
        <v>0</v>
      </c>
      <c r="N22" s="47">
        <v>0</v>
      </c>
      <c r="O22" s="47">
        <f t="shared" si="0"/>
        <v>0</v>
      </c>
      <c r="P22" s="47">
        <v>0</v>
      </c>
      <c r="Q22" s="74">
        <f t="shared" si="1"/>
        <v>30</v>
      </c>
      <c r="R22" s="69">
        <f>'PUNTUACIÓN BÁSICA'!DK33</f>
        <v>0</v>
      </c>
      <c r="S22" s="69">
        <f t="shared" si="2"/>
        <v>0</v>
      </c>
      <c r="T22" s="69">
        <f>'PUNTUACIÓN BÁSICA'!DX33</f>
        <v>0</v>
      </c>
      <c r="U22" s="69">
        <f t="shared" si="3"/>
        <v>0</v>
      </c>
      <c r="V22" s="69">
        <f>'PUNTUACIÓN BÁSICA'!EK33</f>
        <v>0</v>
      </c>
      <c r="W22" s="69">
        <f t="shared" si="4"/>
        <v>0</v>
      </c>
      <c r="X22" s="70">
        <f t="shared" si="5"/>
        <v>0</v>
      </c>
      <c r="Y22" s="70"/>
    </row>
    <row r="23" spans="1:25" ht="14.25" customHeight="1" x14ac:dyDescent="0.25">
      <c r="A23" s="6">
        <v>14</v>
      </c>
      <c r="B23" s="16" t="s">
        <v>113</v>
      </c>
      <c r="C23" s="8"/>
      <c r="D23" s="8"/>
      <c r="E23" s="5" t="s">
        <v>2</v>
      </c>
      <c r="F23" s="11" t="s">
        <v>111</v>
      </c>
      <c r="G23" s="47">
        <v>0</v>
      </c>
      <c r="H23" s="47">
        <v>0</v>
      </c>
      <c r="I23" s="47">
        <f>'PUNTUACIÓN BÁSICA'!C29</f>
        <v>0</v>
      </c>
      <c r="J23" s="47">
        <v>0</v>
      </c>
      <c r="K23" s="57">
        <f>'PUNTUACIÓN BÁSICA'!D54</f>
        <v>1518</v>
      </c>
      <c r="L23" s="57">
        <v>9</v>
      </c>
      <c r="M23" s="47">
        <v>0</v>
      </c>
      <c r="N23" s="47">
        <v>0</v>
      </c>
      <c r="O23" s="47">
        <f t="shared" si="0"/>
        <v>0</v>
      </c>
      <c r="P23" s="47">
        <v>0</v>
      </c>
      <c r="Q23" s="74">
        <f t="shared" si="1"/>
        <v>9</v>
      </c>
      <c r="R23" s="69">
        <f>'PUNTUACIÓN BÁSICA'!DK54</f>
        <v>0</v>
      </c>
      <c r="S23" s="69">
        <f t="shared" si="2"/>
        <v>0</v>
      </c>
      <c r="T23" s="69">
        <f>'PUNTUACIÓN BÁSICA'!DX54</f>
        <v>0</v>
      </c>
      <c r="U23" s="69">
        <f t="shared" si="3"/>
        <v>0</v>
      </c>
      <c r="V23" s="69">
        <f>'PUNTUACIÓN BÁSICA'!EK54</f>
        <v>0</v>
      </c>
      <c r="W23" s="69">
        <f t="shared" si="4"/>
        <v>0</v>
      </c>
      <c r="X23" s="70">
        <f t="shared" si="5"/>
        <v>0</v>
      </c>
      <c r="Y23" s="70"/>
    </row>
    <row r="24" spans="1:25" ht="14.25" customHeight="1" x14ac:dyDescent="0.25">
      <c r="A24" s="6">
        <v>2</v>
      </c>
      <c r="B24" s="16" t="s">
        <v>15</v>
      </c>
      <c r="C24" s="8">
        <v>2.4</v>
      </c>
      <c r="D24" s="8">
        <v>103417</v>
      </c>
      <c r="E24" s="5" t="s">
        <v>0</v>
      </c>
      <c r="F24" s="11" t="s">
        <v>36</v>
      </c>
      <c r="G24" s="43">
        <f>'PUNTUACIÓN BÁSICA'!B18</f>
        <v>649</v>
      </c>
      <c r="H24" s="43">
        <v>6</v>
      </c>
      <c r="I24" s="47">
        <f>'PUNTUACIÓN BÁSICA'!C18</f>
        <v>0</v>
      </c>
      <c r="J24" s="47">
        <v>0</v>
      </c>
      <c r="K24" s="47">
        <v>0</v>
      </c>
      <c r="L24" s="47">
        <v>0</v>
      </c>
      <c r="M24" s="47">
        <v>0</v>
      </c>
      <c r="N24" s="47">
        <v>0</v>
      </c>
      <c r="O24" s="47">
        <f t="shared" si="0"/>
        <v>0</v>
      </c>
      <c r="P24" s="47">
        <v>0</v>
      </c>
      <c r="Q24" s="74">
        <f t="shared" si="1"/>
        <v>6</v>
      </c>
      <c r="R24" s="69">
        <f>'PUNTUACIÓN BÁSICA'!DK18</f>
        <v>0</v>
      </c>
      <c r="S24" s="69">
        <f t="shared" si="2"/>
        <v>0</v>
      </c>
      <c r="T24" s="69">
        <f>'PUNTUACIÓN BÁSICA'!DX18</f>
        <v>0</v>
      </c>
      <c r="U24" s="69">
        <f t="shared" si="3"/>
        <v>0</v>
      </c>
      <c r="V24" s="69">
        <f>'PUNTUACIÓN BÁSICA'!EK18</f>
        <v>0</v>
      </c>
      <c r="W24" s="69">
        <f t="shared" si="4"/>
        <v>0</v>
      </c>
      <c r="X24" s="70">
        <f t="shared" si="5"/>
        <v>0</v>
      </c>
      <c r="Y24" s="70"/>
    </row>
    <row r="25" spans="1:25" ht="16.5" customHeight="1" x14ac:dyDescent="0.2">
      <c r="A25" s="80" t="s">
        <v>18</v>
      </c>
      <c r="B25" s="81"/>
      <c r="C25" s="81"/>
      <c r="D25" s="81"/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2"/>
      <c r="R25" s="69"/>
      <c r="S25" s="69"/>
      <c r="T25" s="69"/>
      <c r="U25" s="69"/>
      <c r="V25" s="69"/>
      <c r="W25" s="69"/>
      <c r="X25" s="70">
        <f t="shared" si="5"/>
        <v>0</v>
      </c>
    </row>
    <row r="26" spans="1:25" ht="15.75" customHeight="1" x14ac:dyDescent="0.25">
      <c r="A26" s="6">
        <v>24</v>
      </c>
      <c r="B26" s="16" t="s">
        <v>9</v>
      </c>
      <c r="C26" s="13">
        <v>2.4</v>
      </c>
      <c r="D26" s="8">
        <v>100393</v>
      </c>
      <c r="E26" s="5" t="s">
        <v>0</v>
      </c>
      <c r="F26" s="11" t="s">
        <v>36</v>
      </c>
      <c r="G26" s="43">
        <f>'PUNTUACIÓN SPORT'!B24</f>
        <v>2707.2</v>
      </c>
      <c r="H26" s="43">
        <v>25</v>
      </c>
      <c r="I26" s="50">
        <f>'PUNTUACIÓN SPORT'!C24</f>
        <v>2956</v>
      </c>
      <c r="J26" s="51">
        <v>25</v>
      </c>
      <c r="K26" s="57">
        <f>'PUNTUACIÓN SPORT'!D24</f>
        <v>5989</v>
      </c>
      <c r="L26" s="57">
        <v>25</v>
      </c>
      <c r="M26" s="63">
        <f>'PUNTUACIÓN SPORT'!E24</f>
        <v>1339.8</v>
      </c>
      <c r="N26" s="64">
        <v>25</v>
      </c>
      <c r="O26" s="66">
        <f t="shared" ref="O26:O34" si="6">X26</f>
        <v>1000</v>
      </c>
      <c r="P26" s="66">
        <v>50</v>
      </c>
      <c r="Q26" s="74">
        <f t="shared" ref="Q26:Q34" si="7">H26+J26+L26+N26+P26-MIN(H26,J26,L26,N26,P26)</f>
        <v>125</v>
      </c>
      <c r="R26" s="69">
        <f>'PUNTUACIÓN SPORT'!DK24</f>
        <v>2117</v>
      </c>
      <c r="S26" s="69">
        <f t="shared" ref="S26:S34" si="8">(R26*1000)/MAX(R$26:R$34)</f>
        <v>872.27029254223316</v>
      </c>
      <c r="T26" s="69">
        <f>'PUNTUACIÓN SPORT'!DX24</f>
        <v>3134</v>
      </c>
      <c r="U26" s="69">
        <f t="shared" ref="U26:U34" si="9">(T26*1000)/MAX(T$26:T$34)</f>
        <v>1000</v>
      </c>
      <c r="V26" s="69">
        <f>'PUNTUACIÓN SPORT'!EK24</f>
        <v>2554</v>
      </c>
      <c r="W26" s="69">
        <f t="shared" ref="W26:W34" si="10">(V26*1000)/MAX(V$26:V$34)</f>
        <v>1000</v>
      </c>
      <c r="X26" s="70">
        <f t="shared" si="5"/>
        <v>1000</v>
      </c>
    </row>
    <row r="27" spans="1:25" ht="17.25" customHeight="1" x14ac:dyDescent="0.25">
      <c r="A27" s="15">
        <v>23</v>
      </c>
      <c r="B27" s="16" t="s">
        <v>73</v>
      </c>
      <c r="C27" s="14" t="s">
        <v>46</v>
      </c>
      <c r="D27" s="17">
        <v>100390</v>
      </c>
      <c r="E27" s="5" t="s">
        <v>23</v>
      </c>
      <c r="F27" s="11" t="s">
        <v>36</v>
      </c>
      <c r="G27" s="43">
        <f>'PUNTUACIÓN SPORT'!B21</f>
        <v>2582</v>
      </c>
      <c r="H27" s="43">
        <v>20</v>
      </c>
      <c r="I27" s="50">
        <f>'PUNTUACIÓN SPORT'!C21</f>
        <v>2845</v>
      </c>
      <c r="J27" s="50">
        <v>20</v>
      </c>
      <c r="K27" s="47">
        <v>0</v>
      </c>
      <c r="L27" s="47">
        <v>0</v>
      </c>
      <c r="M27" s="63">
        <f>'PUNTUACIÓN SPORT'!E21</f>
        <v>724.2</v>
      </c>
      <c r="N27" s="63">
        <v>11</v>
      </c>
      <c r="O27" s="66">
        <f t="shared" si="6"/>
        <v>972.43139757498398</v>
      </c>
      <c r="P27" s="66">
        <v>40</v>
      </c>
      <c r="Q27" s="74">
        <f t="shared" si="7"/>
        <v>91</v>
      </c>
      <c r="R27" s="69">
        <f>'PUNTUACIÓN SPORT'!DK21</f>
        <v>2427</v>
      </c>
      <c r="S27" s="69">
        <f t="shared" si="8"/>
        <v>1000</v>
      </c>
      <c r="T27" s="69">
        <f>'PUNTUACIÓN SPORT'!DX21</f>
        <v>2990</v>
      </c>
      <c r="U27" s="69">
        <f t="shared" si="9"/>
        <v>954.05232929164004</v>
      </c>
      <c r="V27" s="69">
        <f>'PUNTUACIÓN SPORT'!EK21</f>
        <v>2494</v>
      </c>
      <c r="W27" s="69">
        <f t="shared" si="10"/>
        <v>976.50743931088493</v>
      </c>
      <c r="X27" s="70">
        <f t="shared" si="5"/>
        <v>972.43139757498398</v>
      </c>
    </row>
    <row r="28" spans="1:25" ht="15.75" customHeight="1" x14ac:dyDescent="0.25">
      <c r="A28" s="6">
        <v>26</v>
      </c>
      <c r="B28" s="16" t="s">
        <v>21</v>
      </c>
      <c r="C28" s="13"/>
      <c r="D28" s="8">
        <v>3012</v>
      </c>
      <c r="E28" s="5" t="s">
        <v>24</v>
      </c>
      <c r="F28" s="11"/>
      <c r="G28" s="43">
        <f>'PUNTUACIÓN SPORT'!B30</f>
        <v>1996.4</v>
      </c>
      <c r="H28" s="44">
        <v>16</v>
      </c>
      <c r="I28" s="50">
        <f>'PUNTUACIÓN SPORT'!C30</f>
        <v>2364.4</v>
      </c>
      <c r="J28" s="51">
        <v>13</v>
      </c>
      <c r="K28" s="57">
        <f>'PUNTUACIÓN SPORT'!D30</f>
        <v>5412</v>
      </c>
      <c r="L28" s="57">
        <v>20</v>
      </c>
      <c r="M28" s="47">
        <v>0</v>
      </c>
      <c r="N28" s="47">
        <v>0</v>
      </c>
      <c r="O28" s="66">
        <f t="shared" si="6"/>
        <v>842.32776394260577</v>
      </c>
      <c r="P28" s="66">
        <v>26</v>
      </c>
      <c r="Q28" s="74">
        <f t="shared" si="7"/>
        <v>75</v>
      </c>
      <c r="R28" s="69">
        <f>'PUNTUACIÓN SPORT'!DK30</f>
        <v>1813</v>
      </c>
      <c r="S28" s="69">
        <f t="shared" si="8"/>
        <v>747.0127729707458</v>
      </c>
      <c r="T28" s="69">
        <f>'PUNTUACIÓN SPORT'!DX30</f>
        <v>2839</v>
      </c>
      <c r="U28" s="69">
        <f t="shared" si="9"/>
        <v>905.87109125717927</v>
      </c>
      <c r="V28" s="69">
        <f>'PUNTUACIÓN SPORT'!EK30</f>
        <v>0</v>
      </c>
      <c r="W28" s="69">
        <f t="shared" si="10"/>
        <v>0</v>
      </c>
      <c r="X28" s="70">
        <f t="shared" si="5"/>
        <v>842.32776394260577</v>
      </c>
    </row>
    <row r="29" spans="1:25" ht="18" x14ac:dyDescent="0.25">
      <c r="A29" s="6">
        <v>21</v>
      </c>
      <c r="B29" s="16" t="s">
        <v>12</v>
      </c>
      <c r="C29" s="13">
        <v>2.4</v>
      </c>
      <c r="D29" s="8"/>
      <c r="E29" s="5" t="s">
        <v>0</v>
      </c>
      <c r="F29" s="11"/>
      <c r="G29" s="43">
        <f>'PUNTUACIÓN SPORT'!B15</f>
        <v>1961.4</v>
      </c>
      <c r="H29" s="43">
        <v>13</v>
      </c>
      <c r="I29" s="50">
        <f>'PUNTUACIÓN SPORT'!C15</f>
        <v>2158</v>
      </c>
      <c r="J29" s="51">
        <v>11</v>
      </c>
      <c r="K29" s="57">
        <f>'PUNTUACIÓN SPORT'!D15</f>
        <v>4255</v>
      </c>
      <c r="L29" s="57">
        <v>13</v>
      </c>
      <c r="M29" s="63">
        <f>'PUNTUACIÓN SPORT'!E15</f>
        <v>1195.2</v>
      </c>
      <c r="N29" s="63">
        <v>16</v>
      </c>
      <c r="O29" s="66">
        <f t="shared" si="6"/>
        <v>952.72715033936709</v>
      </c>
      <c r="P29" s="66">
        <v>32</v>
      </c>
      <c r="Q29" s="74">
        <f t="shared" si="7"/>
        <v>74</v>
      </c>
      <c r="R29" s="69">
        <f>'PUNTUACIÓN SPORT'!DK15</f>
        <v>2333</v>
      </c>
      <c r="S29" s="69">
        <f t="shared" si="8"/>
        <v>961.26905644829003</v>
      </c>
      <c r="T29" s="69">
        <f>'PUNTUACIÓN SPORT'!DX15</f>
        <v>2968</v>
      </c>
      <c r="U29" s="69">
        <f t="shared" si="9"/>
        <v>947.03254626675175</v>
      </c>
      <c r="V29" s="69">
        <f>'PUNTUACIÓN SPORT'!EK15</f>
        <v>2062</v>
      </c>
      <c r="W29" s="69">
        <f t="shared" si="10"/>
        <v>807.36100234925607</v>
      </c>
      <c r="X29" s="70">
        <f t="shared" si="5"/>
        <v>952.72715033936709</v>
      </c>
    </row>
    <row r="30" spans="1:25" ht="17.25" customHeight="1" x14ac:dyDescent="0.25">
      <c r="A30" s="6">
        <v>25</v>
      </c>
      <c r="B30" s="16" t="s">
        <v>100</v>
      </c>
      <c r="C30" s="13"/>
      <c r="D30" s="8">
        <v>103375</v>
      </c>
      <c r="E30" s="5" t="s">
        <v>24</v>
      </c>
      <c r="F30" s="11"/>
      <c r="G30" s="43">
        <f>'PUNTUACIÓN SPORT'!B27</f>
        <v>1691.4</v>
      </c>
      <c r="H30" s="44">
        <v>11</v>
      </c>
      <c r="I30" s="50">
        <f>'PUNTUACIÓN SPORT'!C27</f>
        <v>2485.6</v>
      </c>
      <c r="J30" s="50">
        <v>16</v>
      </c>
      <c r="K30" s="47">
        <v>0</v>
      </c>
      <c r="L30" s="47">
        <v>0</v>
      </c>
      <c r="M30" s="47">
        <v>0</v>
      </c>
      <c r="N30" s="47">
        <v>0</v>
      </c>
      <c r="O30" s="66">
        <f t="shared" si="6"/>
        <v>707.48469212951818</v>
      </c>
      <c r="P30" s="66">
        <v>22</v>
      </c>
      <c r="Q30" s="74">
        <f t="shared" si="7"/>
        <v>49</v>
      </c>
      <c r="R30" s="69">
        <f>'PUNTUACIÓN SPORT'!DK27</f>
        <v>1916</v>
      </c>
      <c r="S30" s="69">
        <f t="shared" si="8"/>
        <v>789.45199835187475</v>
      </c>
      <c r="T30" s="69">
        <f>'PUNTUACIÓN SPORT'!DX27</f>
        <v>2046</v>
      </c>
      <c r="U30" s="69">
        <f t="shared" si="9"/>
        <v>652.83982131461391</v>
      </c>
      <c r="V30" s="69">
        <f>'PUNTUACIÓN SPORT'!EK27</f>
        <v>0</v>
      </c>
      <c r="W30" s="69">
        <f t="shared" si="10"/>
        <v>0</v>
      </c>
      <c r="X30" s="70">
        <f t="shared" si="5"/>
        <v>707.48469212951818</v>
      </c>
    </row>
    <row r="31" spans="1:25" ht="18" x14ac:dyDescent="0.25">
      <c r="A31" s="6">
        <v>28</v>
      </c>
      <c r="B31" s="4" t="s">
        <v>120</v>
      </c>
      <c r="C31" s="13"/>
      <c r="D31" s="8"/>
      <c r="E31" s="5"/>
      <c r="F31" s="11"/>
      <c r="G31" s="58">
        <v>0</v>
      </c>
      <c r="H31" s="47">
        <v>0</v>
      </c>
      <c r="I31" s="58">
        <v>0</v>
      </c>
      <c r="J31" s="47">
        <v>0</v>
      </c>
      <c r="K31" s="57">
        <f>'PUNTUACIÓN SPORT'!D36</f>
        <v>3720</v>
      </c>
      <c r="L31" s="57">
        <v>11</v>
      </c>
      <c r="M31" s="63">
        <f>'PUNTUACIÓN SPORT'!E36</f>
        <v>1016.6</v>
      </c>
      <c r="N31" s="63">
        <v>13</v>
      </c>
      <c r="O31" s="66">
        <f t="shared" si="6"/>
        <v>686.4003634920798</v>
      </c>
      <c r="P31" s="66">
        <v>18</v>
      </c>
      <c r="Q31" s="74">
        <f t="shared" si="7"/>
        <v>42</v>
      </c>
      <c r="R31" s="69">
        <f>'PUNTUACIÓN SPORT'!DK36</f>
        <v>1881</v>
      </c>
      <c r="S31" s="69">
        <f t="shared" si="8"/>
        <v>775.03090234857848</v>
      </c>
      <c r="T31" s="69">
        <f>'PUNTUACIÓN SPORT'!DX36</f>
        <v>1966</v>
      </c>
      <c r="U31" s="69">
        <f t="shared" si="9"/>
        <v>627.31333758774724</v>
      </c>
      <c r="V31" s="69">
        <f>'PUNTUACIÓN SPORT'!EK36</f>
        <v>0</v>
      </c>
      <c r="W31" s="69">
        <f t="shared" si="10"/>
        <v>0</v>
      </c>
      <c r="X31" s="70">
        <f t="shared" si="5"/>
        <v>686.4003634920798</v>
      </c>
    </row>
    <row r="32" spans="1:25" ht="18" x14ac:dyDescent="0.25">
      <c r="A32" s="7">
        <v>22</v>
      </c>
      <c r="B32" s="16" t="s">
        <v>20</v>
      </c>
      <c r="C32" s="13"/>
      <c r="D32" s="4"/>
      <c r="E32" s="5" t="s">
        <v>23</v>
      </c>
      <c r="F32" s="11"/>
      <c r="G32" s="43">
        <f>'PUNTUACIÓN SPORT'!B18</f>
        <v>1580.8</v>
      </c>
      <c r="H32" s="43">
        <v>10</v>
      </c>
      <c r="I32" s="50">
        <f>'PUNTUACIÓN SPORT'!C18</f>
        <v>1175.4000000000001</v>
      </c>
      <c r="J32" s="50">
        <v>10</v>
      </c>
      <c r="K32" s="47">
        <v>0</v>
      </c>
      <c r="L32" s="47">
        <v>0</v>
      </c>
      <c r="M32" s="47">
        <v>0</v>
      </c>
      <c r="N32" s="47">
        <v>0</v>
      </c>
      <c r="O32" s="66">
        <f t="shared" si="6"/>
        <v>693.70701707471426</v>
      </c>
      <c r="P32" s="66">
        <v>20</v>
      </c>
      <c r="Q32" s="74">
        <f t="shared" si="7"/>
        <v>40</v>
      </c>
      <c r="R32" s="69">
        <f>'PUNTUACIÓN SPORT'!DK18</f>
        <v>1772</v>
      </c>
      <c r="S32" s="69">
        <f t="shared" si="8"/>
        <v>730.11948908117017</v>
      </c>
      <c r="T32" s="69">
        <f>'PUNTUACIÓN SPORT'!DX18</f>
        <v>2098</v>
      </c>
      <c r="U32" s="69">
        <f t="shared" si="9"/>
        <v>669.43203573707717</v>
      </c>
      <c r="V32" s="69">
        <f>'PUNTUACIÓN SPORT'!EK18</f>
        <v>1445</v>
      </c>
      <c r="W32" s="69">
        <f t="shared" si="10"/>
        <v>565.77916992952237</v>
      </c>
      <c r="X32" s="70">
        <f t="shared" si="5"/>
        <v>693.70701707471426</v>
      </c>
    </row>
    <row r="33" spans="1:24" ht="18" x14ac:dyDescent="0.25">
      <c r="A33" s="6">
        <v>27</v>
      </c>
      <c r="B33" s="16" t="s">
        <v>114</v>
      </c>
      <c r="C33" s="13"/>
      <c r="D33" s="8"/>
      <c r="E33" s="5"/>
      <c r="F33" s="11"/>
      <c r="G33" s="58">
        <v>0</v>
      </c>
      <c r="H33" s="47">
        <v>0</v>
      </c>
      <c r="I33" s="58">
        <v>0</v>
      </c>
      <c r="J33" s="47">
        <v>0</v>
      </c>
      <c r="K33" s="57">
        <f>'PUNTUACIÓN SPORT'!D33</f>
        <v>5377</v>
      </c>
      <c r="L33" s="57">
        <v>16</v>
      </c>
      <c r="M33" s="63">
        <f>'PUNTUACIÓN SPORT'!E33</f>
        <v>1267.4000000000001</v>
      </c>
      <c r="N33" s="63">
        <v>20</v>
      </c>
      <c r="O33" s="47">
        <f t="shared" si="6"/>
        <v>0</v>
      </c>
      <c r="P33" s="47">
        <v>0</v>
      </c>
      <c r="Q33" s="74">
        <f t="shared" si="7"/>
        <v>36</v>
      </c>
      <c r="R33" s="69">
        <f>'PUNTUACIÓN SPORT'!DK33</f>
        <v>0</v>
      </c>
      <c r="S33" s="69">
        <f t="shared" si="8"/>
        <v>0</v>
      </c>
      <c r="T33" s="69">
        <f>'PUNTUACIÓN SPORT'!DX33</f>
        <v>0</v>
      </c>
      <c r="U33" s="69">
        <f t="shared" si="9"/>
        <v>0</v>
      </c>
      <c r="V33" s="69">
        <f>'PUNTUACIÓN SPORT'!EK33</f>
        <v>0</v>
      </c>
      <c r="W33" s="69">
        <f t="shared" si="10"/>
        <v>0</v>
      </c>
      <c r="X33" s="70">
        <f t="shared" si="5"/>
        <v>0</v>
      </c>
    </row>
    <row r="34" spans="1:24" ht="18" x14ac:dyDescent="0.25">
      <c r="A34" s="6">
        <v>29</v>
      </c>
      <c r="B34" s="4" t="s">
        <v>121</v>
      </c>
      <c r="C34" s="13"/>
      <c r="D34" s="8"/>
      <c r="E34" s="5" t="s">
        <v>122</v>
      </c>
      <c r="F34" s="11"/>
      <c r="G34" s="58">
        <v>0</v>
      </c>
      <c r="H34" s="47">
        <v>0</v>
      </c>
      <c r="I34" s="58">
        <v>0</v>
      </c>
      <c r="J34" s="47">
        <v>0</v>
      </c>
      <c r="K34" s="58">
        <v>0</v>
      </c>
      <c r="L34" s="47">
        <v>0</v>
      </c>
      <c r="M34" s="63">
        <f>'PUNTUACIÓN SPORT'!E39</f>
        <v>665.8</v>
      </c>
      <c r="N34" s="63">
        <v>10</v>
      </c>
      <c r="O34" s="66">
        <f t="shared" si="6"/>
        <v>622.01191183318701</v>
      </c>
      <c r="P34" s="66">
        <v>16</v>
      </c>
      <c r="Q34" s="74">
        <f t="shared" si="7"/>
        <v>26</v>
      </c>
      <c r="R34" s="69">
        <f>'PUNTUACIÓN SPORT'!DK39</f>
        <v>1373</v>
      </c>
      <c r="S34" s="69">
        <f t="shared" si="8"/>
        <v>565.71899464359296</v>
      </c>
      <c r="T34" s="69">
        <f>'PUNTUACIÓN SPORT'!DX39</f>
        <v>2067</v>
      </c>
      <c r="U34" s="69">
        <f t="shared" si="9"/>
        <v>659.54052329291642</v>
      </c>
      <c r="V34" s="69">
        <f>'PUNTUACIÓN SPORT'!EK39</f>
        <v>1235</v>
      </c>
      <c r="W34" s="69">
        <f t="shared" si="10"/>
        <v>483.55520751761941</v>
      </c>
      <c r="X34" s="70">
        <f t="shared" si="5"/>
        <v>622.01191183318701</v>
      </c>
    </row>
    <row r="35" spans="1:24" x14ac:dyDescent="0.2">
      <c r="A35" s="80" t="s">
        <v>25</v>
      </c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2"/>
      <c r="R35" s="69"/>
      <c r="S35" s="69"/>
      <c r="T35" s="69"/>
      <c r="U35" s="69"/>
      <c r="V35" s="69"/>
      <c r="W35" s="69"/>
      <c r="X35" s="70">
        <f t="shared" si="5"/>
        <v>0</v>
      </c>
    </row>
    <row r="36" spans="1:24" ht="18" x14ac:dyDescent="0.25">
      <c r="A36" s="6">
        <v>31</v>
      </c>
      <c r="B36" s="16" t="s">
        <v>19</v>
      </c>
      <c r="C36" s="13">
        <v>2.4</v>
      </c>
      <c r="D36" s="8"/>
      <c r="E36" s="5" t="s">
        <v>22</v>
      </c>
      <c r="F36" s="11" t="s">
        <v>36</v>
      </c>
      <c r="G36" s="44">
        <f>'PUNTUACIÓN INTERMEDIA'!B15</f>
        <v>3887.2000000000003</v>
      </c>
      <c r="H36" s="43">
        <v>25</v>
      </c>
      <c r="I36" s="50">
        <f>'PUNTUACIÓN INTERMEDIA'!C15</f>
        <v>3809</v>
      </c>
      <c r="J36" s="51">
        <v>25</v>
      </c>
      <c r="K36" s="57">
        <f>'PUNTUACIÓN INTERMEDIA'!D15</f>
        <v>8618</v>
      </c>
      <c r="L36" s="61">
        <v>25</v>
      </c>
      <c r="M36" s="47">
        <v>0</v>
      </c>
      <c r="N36" s="47">
        <v>0</v>
      </c>
      <c r="O36" s="66">
        <f>X36</f>
        <v>1000</v>
      </c>
      <c r="P36" s="66">
        <v>50</v>
      </c>
      <c r="Q36" s="74">
        <f>H36+J36+L36+N36+P36-MIN(H36,J36,L36,N36,P36)</f>
        <v>125</v>
      </c>
      <c r="R36" s="69">
        <f>'PUNTUACIÓN INTERMEDIA'!DK15</f>
        <v>3992</v>
      </c>
      <c r="S36" s="69">
        <f>(R36*1000)/MAX(R$36:R$39)</f>
        <v>1000</v>
      </c>
      <c r="T36" s="69">
        <f>'PUNTUACIÓN INTERMEDIA'!DX15</f>
        <v>4618</v>
      </c>
      <c r="U36" s="69">
        <f>(T36*1000)/MAX(T$36:T$39)</f>
        <v>1000</v>
      </c>
      <c r="V36" s="69">
        <f>'PUNTUACIÓN INTERMEDIA'!EK15</f>
        <v>3904</v>
      </c>
      <c r="W36" s="69">
        <f>(V36*1000)/MAX(V$36:V$39)</f>
        <v>1000</v>
      </c>
      <c r="X36" s="70">
        <f t="shared" si="5"/>
        <v>1000</v>
      </c>
    </row>
    <row r="37" spans="1:24" ht="18" x14ac:dyDescent="0.25">
      <c r="A37" s="7">
        <v>32</v>
      </c>
      <c r="B37" s="16" t="s">
        <v>27</v>
      </c>
      <c r="C37" s="13"/>
      <c r="D37" s="8">
        <v>3009</v>
      </c>
      <c r="E37" s="5" t="s">
        <v>24</v>
      </c>
      <c r="F37" s="11"/>
      <c r="G37" s="44">
        <f>'PUNTUACIÓN INTERMEDIA'!B18</f>
        <v>2401.8000000000002</v>
      </c>
      <c r="H37" s="43">
        <v>20</v>
      </c>
      <c r="I37" s="50">
        <f>'PUNTUACIÓN INTERMEDIA'!C18</f>
        <v>2809.4</v>
      </c>
      <c r="J37" s="51">
        <v>16</v>
      </c>
      <c r="K37" s="57">
        <f>'PUNTUACIÓN INTERMEDIA'!D18</f>
        <v>6815</v>
      </c>
      <c r="L37" s="57">
        <v>20</v>
      </c>
      <c r="M37" s="63">
        <f>'PUNTUACIÓN INTERMEDIA'!E18</f>
        <v>1198.5999999999999</v>
      </c>
      <c r="N37" s="63">
        <v>25</v>
      </c>
      <c r="O37" s="66">
        <f>X37</f>
        <v>663.6395354589647</v>
      </c>
      <c r="P37" s="66">
        <v>26</v>
      </c>
      <c r="Q37" s="74">
        <f>H37+J37+L37+N37+P37-MIN(H37,J37,L37,N37,P37)</f>
        <v>91</v>
      </c>
      <c r="R37" s="69">
        <f>'PUNTUACIÓN INTERMEDIA'!DK18</f>
        <v>2938</v>
      </c>
      <c r="S37" s="69">
        <f>(R37*1000)/MAX(R$36:R$39)</f>
        <v>735.97194388777552</v>
      </c>
      <c r="T37" s="69">
        <f>'PUNTUACIÓN INTERMEDIA'!DX18</f>
        <v>2842</v>
      </c>
      <c r="U37" s="69">
        <f>(T37*1000)/MAX(T$36:T$39)</f>
        <v>615.41792983975745</v>
      </c>
      <c r="V37" s="69">
        <f>'PUNTUACIÓN INTERMEDIA'!EK18</f>
        <v>0</v>
      </c>
      <c r="W37" s="69">
        <f>(V37*1000)/MAX(V$36:V$39)</f>
        <v>0</v>
      </c>
      <c r="X37" s="70">
        <f t="shared" si="5"/>
        <v>663.6395354589647</v>
      </c>
    </row>
    <row r="38" spans="1:24" ht="18" x14ac:dyDescent="0.25">
      <c r="A38" s="37">
        <v>34</v>
      </c>
      <c r="B38" s="38" t="s">
        <v>103</v>
      </c>
      <c r="C38" s="36"/>
      <c r="D38" s="39"/>
      <c r="E38" s="40" t="s">
        <v>29</v>
      </c>
      <c r="F38" s="41"/>
      <c r="G38" s="47">
        <f>'PUNTUACIÓN INTERMEDIA'!B25</f>
        <v>0</v>
      </c>
      <c r="H38" s="48">
        <v>16</v>
      </c>
      <c r="I38" s="50">
        <f>'PUNTUACIÓN INTERMEDIA'!C24</f>
        <v>3384</v>
      </c>
      <c r="J38" s="50">
        <v>20</v>
      </c>
      <c r="K38" s="47">
        <v>0</v>
      </c>
      <c r="L38" s="47">
        <v>0</v>
      </c>
      <c r="M38" s="47">
        <v>0</v>
      </c>
      <c r="N38" s="47">
        <v>0</v>
      </c>
      <c r="O38" s="66">
        <f>X38</f>
        <v>827.16177265748479</v>
      </c>
      <c r="P38" s="66">
        <v>40</v>
      </c>
      <c r="Q38" s="74">
        <f>H38+J38+L38+N38+P38-MIN(H38,J38,L38,N38,P38)</f>
        <v>76</v>
      </c>
      <c r="R38" s="69">
        <f>'PUNTUACIÓN INTERMEDIA'!DK24</f>
        <v>3307</v>
      </c>
      <c r="S38" s="69">
        <f>(R38*1000)/MAX(R$36:R$39)</f>
        <v>828.40681362725456</v>
      </c>
      <c r="T38" s="69">
        <f>'PUNTUACIÓN INTERMEDIA'!DX24</f>
        <v>3816</v>
      </c>
      <c r="U38" s="69">
        <f>(T38*1000)/MAX(T$36:T$39)</f>
        <v>826.33174534430486</v>
      </c>
      <c r="V38" s="69">
        <f>'PUNTUACIÓN INTERMEDIA'!EK24</f>
        <v>0</v>
      </c>
      <c r="W38" s="69">
        <f>(V38*1000)/MAX(V$36:V$39)</f>
        <v>0</v>
      </c>
      <c r="X38" s="70">
        <f t="shared" si="5"/>
        <v>827.16177265748479</v>
      </c>
    </row>
    <row r="39" spans="1:24" ht="18" x14ac:dyDescent="0.25">
      <c r="A39" s="37">
        <v>33</v>
      </c>
      <c r="B39" s="59" t="s">
        <v>77</v>
      </c>
      <c r="C39" s="36">
        <v>35240</v>
      </c>
      <c r="D39" s="39"/>
      <c r="E39" s="40" t="s">
        <v>29</v>
      </c>
      <c r="F39" s="41"/>
      <c r="G39" s="44">
        <f>'PUNTUACIÓN INTERMEDIA'!B21</f>
        <v>2361.4</v>
      </c>
      <c r="H39" s="45">
        <v>16</v>
      </c>
      <c r="I39" s="50">
        <f>'PUNTUACIÓN INTERMEDIA'!C21</f>
        <v>2116.8000000000002</v>
      </c>
      <c r="J39" s="50">
        <v>13</v>
      </c>
      <c r="K39" s="47">
        <v>0</v>
      </c>
      <c r="L39" s="47">
        <v>0</v>
      </c>
      <c r="M39" s="47">
        <v>0</v>
      </c>
      <c r="N39" s="47">
        <v>0</v>
      </c>
      <c r="O39" s="66">
        <f>X39</f>
        <v>688.04694707735075</v>
      </c>
      <c r="P39" s="66">
        <v>32</v>
      </c>
      <c r="Q39" s="74">
        <f>H39+J39+L39+N39+P39-MIN(H39,J39,L39,N39,P39)</f>
        <v>61</v>
      </c>
      <c r="R39" s="69">
        <f>'PUNTUACIÓN INTERMEDIA'!DK21</f>
        <v>2554</v>
      </c>
      <c r="S39" s="69">
        <f>(R39*1000)/MAX(R$36:R$39)</f>
        <v>639.77955911823642</v>
      </c>
      <c r="T39" s="69">
        <f>'PUNTUACIÓN INTERMEDIA'!DX21</f>
        <v>3326</v>
      </c>
      <c r="U39" s="69">
        <f>(T39*1000)/MAX(T$36:T$39)</f>
        <v>720.22520571676046</v>
      </c>
      <c r="V39" s="69">
        <f>'PUNTUACIÓN INTERMEDIA'!EK21</f>
        <v>0</v>
      </c>
      <c r="W39" s="69">
        <f>(V39*1000)/MAX(V$36:V$39)</f>
        <v>0</v>
      </c>
      <c r="X39" s="70">
        <f t="shared" si="5"/>
        <v>688.04694707735075</v>
      </c>
    </row>
    <row r="40" spans="1:24" x14ac:dyDescent="0.2">
      <c r="A40" s="80" t="s">
        <v>33</v>
      </c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2"/>
      <c r="R40" s="69"/>
      <c r="S40" s="69"/>
      <c r="T40" s="69"/>
      <c r="U40" s="69"/>
      <c r="V40" s="69"/>
      <c r="W40" s="69"/>
      <c r="X40" s="70">
        <f t="shared" si="5"/>
        <v>0</v>
      </c>
    </row>
    <row r="41" spans="1:24" ht="18" x14ac:dyDescent="0.25">
      <c r="A41" s="7">
        <v>42</v>
      </c>
      <c r="B41" s="4" t="s">
        <v>28</v>
      </c>
      <c r="C41" s="13"/>
      <c r="D41" s="8">
        <v>3011</v>
      </c>
      <c r="E41" s="5" t="s">
        <v>24</v>
      </c>
      <c r="F41" s="11"/>
      <c r="G41" s="43">
        <f>'PUNTUACIÓN AVANZADA'!B18</f>
        <v>1697.6000000000001</v>
      </c>
      <c r="H41" s="43">
        <v>20</v>
      </c>
      <c r="I41" s="50">
        <f>'PUNTUACIÓN AVANZADA'!C18</f>
        <v>3165.4</v>
      </c>
      <c r="J41" s="51">
        <v>25</v>
      </c>
      <c r="K41" s="47">
        <v>0</v>
      </c>
      <c r="L41" s="47">
        <v>0</v>
      </c>
      <c r="M41" s="63">
        <f>'PUNTUACIÓN AVANZADA'!E18</f>
        <v>1867</v>
      </c>
      <c r="N41" s="63">
        <v>25</v>
      </c>
      <c r="O41" s="66">
        <f>X41</f>
        <v>1000</v>
      </c>
      <c r="P41" s="66">
        <v>50</v>
      </c>
      <c r="Q41" s="74">
        <f>H41+J41+L41+N41+P41-MIN(H41,J41,L41,N41,P41)</f>
        <v>120</v>
      </c>
      <c r="R41" s="69">
        <f>'PUNTUACIÓN AVANZADA'!DK18</f>
        <v>4288</v>
      </c>
      <c r="S41" s="69">
        <f>(R41*1000)/MAX(R$41:R$42)</f>
        <v>1000</v>
      </c>
      <c r="T41" s="69">
        <f>'PUNTUACIÓN AVANZADA'!DX18</f>
        <v>4574</v>
      </c>
      <c r="U41" s="69">
        <f>(T41*1000)/MAX(T$41:T$42)</f>
        <v>1000</v>
      </c>
      <c r="V41" s="69">
        <f>'PUNTUACIÓN AVANZADA'!EK18</f>
        <v>0</v>
      </c>
      <c r="W41" s="69">
        <f>(V41*1000)/MAX(V$11:V$24)</f>
        <v>0</v>
      </c>
      <c r="X41" s="70">
        <f t="shared" si="5"/>
        <v>1000</v>
      </c>
    </row>
    <row r="42" spans="1:24" ht="18.75" thickBot="1" x14ac:dyDescent="0.3">
      <c r="A42" s="18">
        <v>41</v>
      </c>
      <c r="B42" s="9" t="s">
        <v>26</v>
      </c>
      <c r="C42" s="42">
        <v>2.4</v>
      </c>
      <c r="D42" s="9"/>
      <c r="E42" s="10" t="s">
        <v>24</v>
      </c>
      <c r="F42" s="73"/>
      <c r="G42" s="46">
        <f>'PUNTUACIÓN AVANZADA'!B15</f>
        <v>1791.2</v>
      </c>
      <c r="H42" s="46">
        <v>25</v>
      </c>
      <c r="I42" s="60">
        <f>'PUNTUACIÓN AVANZADA'!C15</f>
        <v>0</v>
      </c>
      <c r="J42" s="60">
        <v>0</v>
      </c>
      <c r="K42" s="60">
        <v>0</v>
      </c>
      <c r="L42" s="60">
        <v>0</v>
      </c>
      <c r="M42" s="60">
        <v>0</v>
      </c>
      <c r="N42" s="60">
        <v>0</v>
      </c>
      <c r="O42" s="67">
        <f>X42</f>
        <v>990.31625051393667</v>
      </c>
      <c r="P42" s="67">
        <v>40</v>
      </c>
      <c r="Q42" s="75">
        <f>H42+J42+L42+N42+P42-MIN(H42,J42,L42,N42,P42)</f>
        <v>65</v>
      </c>
      <c r="R42" s="69">
        <f>'PUNTUACIÓN AVANZADA'!DK15</f>
        <v>4277</v>
      </c>
      <c r="S42" s="69">
        <f>(R42*1000)/MAX(R$41:R$42)</f>
        <v>997.43470149253733</v>
      </c>
      <c r="T42" s="69">
        <f>'PUNTUACIÓN AVANZADA'!DX15</f>
        <v>4508</v>
      </c>
      <c r="U42" s="69">
        <f>(T42*1000)/MAX(T$41:T$42)</f>
        <v>985.57061652820289</v>
      </c>
      <c r="V42" s="69">
        <f>'PUNTUACIÓN AVANZADA'!EK15</f>
        <v>0</v>
      </c>
      <c r="W42" s="69">
        <v>0</v>
      </c>
      <c r="X42" s="70">
        <f t="shared" si="5"/>
        <v>990.31625051393667</v>
      </c>
    </row>
    <row r="43" spans="1:24" ht="15.75" thickTop="1" x14ac:dyDescent="0.2"/>
  </sheetData>
  <mergeCells count="33">
    <mergeCell ref="A40:Q40"/>
    <mergeCell ref="F5:F6"/>
    <mergeCell ref="A35:Q35"/>
    <mergeCell ref="A25:Q25"/>
    <mergeCell ref="K5:K6"/>
    <mergeCell ref="L5:L6"/>
    <mergeCell ref="Q4:Q6"/>
    <mergeCell ref="I4:J4"/>
    <mergeCell ref="K4:L4"/>
    <mergeCell ref="M4:N4"/>
    <mergeCell ref="A10:Q10"/>
    <mergeCell ref="A4:A6"/>
    <mergeCell ref="B4:B6"/>
    <mergeCell ref="E4:E6"/>
    <mergeCell ref="D4:D6"/>
    <mergeCell ref="A7:Q7"/>
    <mergeCell ref="I5:I6"/>
    <mergeCell ref="M5:M6"/>
    <mergeCell ref="N5:N6"/>
    <mergeCell ref="V5:W5"/>
    <mergeCell ref="G8:Q9"/>
    <mergeCell ref="C4:C6"/>
    <mergeCell ref="A2:Q3"/>
    <mergeCell ref="R4:W4"/>
    <mergeCell ref="G4:H4"/>
    <mergeCell ref="O4:P4"/>
    <mergeCell ref="O5:O6"/>
    <mergeCell ref="P5:P6"/>
    <mergeCell ref="G5:H5"/>
    <mergeCell ref="G6:H6"/>
    <mergeCell ref="J5:J6"/>
    <mergeCell ref="R5:S5"/>
    <mergeCell ref="T5:U5"/>
  </mergeCells>
  <phoneticPr fontId="1" type="noConversion"/>
  <pageMargins left="0.75" right="0.75" top="0.33" bottom="0.32" header="0" footer="0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J54"/>
  <sheetViews>
    <sheetView topLeftCell="A19" zoomScale="97" workbookViewId="0">
      <selection activeCell="EL44" sqref="EL44"/>
    </sheetView>
  </sheetViews>
  <sheetFormatPr baseColWidth="10" defaultRowHeight="12.75" outlineLevelCol="1" x14ac:dyDescent="0.2"/>
  <cols>
    <col min="1" max="1" width="6" customWidth="1"/>
    <col min="2" max="2" width="7.5703125" bestFit="1" customWidth="1"/>
    <col min="3" max="3" width="6.140625" customWidth="1"/>
    <col min="4" max="4" width="10.85546875" customWidth="1"/>
    <col min="5" max="5" width="9.7109375" customWidth="1"/>
    <col min="6" max="6" width="8.140625" customWidth="1"/>
    <col min="7" max="16" width="3.28515625" hidden="1" customWidth="1" outlineLevel="1"/>
    <col min="17" max="18" width="3" hidden="1" customWidth="1" outlineLevel="1"/>
    <col min="19" max="19" width="6.7109375" hidden="1" customWidth="1" outlineLevel="1"/>
    <col min="20" max="25" width="3.28515625" hidden="1" customWidth="1" outlineLevel="1"/>
    <col min="26" max="26" width="3.140625" hidden="1" customWidth="1" outlineLevel="1"/>
    <col min="27" max="27" width="3.28515625" hidden="1" customWidth="1" outlineLevel="1"/>
    <col min="28" max="31" width="4" hidden="1" customWidth="1" outlineLevel="1"/>
    <col min="32" max="32" width="6.28515625" hidden="1" customWidth="1" outlineLevel="1"/>
    <col min="33" max="33" width="1.5703125" customWidth="1" collapsed="1"/>
    <col min="34" max="34" width="4.140625" hidden="1" customWidth="1" outlineLevel="1"/>
    <col min="35" max="43" width="3.28515625" hidden="1" customWidth="1" outlineLevel="1"/>
    <col min="44" max="45" width="3" hidden="1" customWidth="1" outlineLevel="1"/>
    <col min="46" max="46" width="6.7109375" hidden="1" customWidth="1" outlineLevel="1"/>
    <col min="47" max="52" width="3.28515625" hidden="1" customWidth="1" outlineLevel="1"/>
    <col min="53" max="53" width="3.140625" hidden="1" customWidth="1" outlineLevel="1"/>
    <col min="54" max="54" width="3.28515625" hidden="1" customWidth="1" outlineLevel="1"/>
    <col min="55" max="58" width="4" hidden="1" customWidth="1" outlineLevel="1"/>
    <col min="59" max="59" width="6.28515625" hidden="1" customWidth="1" outlineLevel="1"/>
    <col min="60" max="60" width="3.28515625" hidden="1" customWidth="1" collapsed="1"/>
    <col min="61" max="61" width="4.140625" hidden="1" customWidth="1" outlineLevel="1"/>
    <col min="62" max="70" width="3.28515625" hidden="1" customWidth="1" outlineLevel="1"/>
    <col min="71" max="72" width="3" hidden="1" customWidth="1" outlineLevel="1"/>
    <col min="73" max="73" width="6.7109375" hidden="1" customWidth="1" outlineLevel="1"/>
    <col min="74" max="79" width="3.28515625" hidden="1" customWidth="1" outlineLevel="1"/>
    <col min="80" max="80" width="3.140625" hidden="1" customWidth="1" outlineLevel="1"/>
    <col min="81" max="81" width="3.28515625" hidden="1" customWidth="1" outlineLevel="1"/>
    <col min="82" max="85" width="4" hidden="1" customWidth="1" outlineLevel="1"/>
    <col min="86" max="86" width="6.28515625" hidden="1" customWidth="1" outlineLevel="1"/>
    <col min="87" max="87" width="5.5703125" hidden="1" customWidth="1" collapsed="1"/>
    <col min="88" max="88" width="4.140625" hidden="1" customWidth="1" outlineLevel="1"/>
    <col min="89" max="97" width="3.28515625" hidden="1" customWidth="1" outlineLevel="1"/>
    <col min="98" max="99" width="3" hidden="1" customWidth="1" outlineLevel="1"/>
    <col min="100" max="100" width="6.7109375" hidden="1" customWidth="1" outlineLevel="1"/>
    <col min="101" max="106" width="3.28515625" hidden="1" customWidth="1" outlineLevel="1"/>
    <col min="107" max="107" width="3.140625" hidden="1" customWidth="1" outlineLevel="1"/>
    <col min="108" max="108" width="3.28515625" hidden="1" customWidth="1" outlineLevel="1"/>
    <col min="109" max="112" width="4" hidden="1" customWidth="1" outlineLevel="1"/>
    <col min="113" max="113" width="6.28515625" hidden="1" customWidth="1" outlineLevel="1"/>
    <col min="114" max="114" width="3" hidden="1" customWidth="1" collapsed="1"/>
    <col min="115" max="115" width="4.140625" customWidth="1" outlineLevel="1"/>
    <col min="116" max="124" width="3.28515625" customWidth="1" outlineLevel="1"/>
    <col min="125" max="126" width="3" customWidth="1" outlineLevel="1"/>
    <col min="127" max="127" width="6.7109375" customWidth="1" outlineLevel="1"/>
    <col min="128" max="133" width="3.28515625" customWidth="1" outlineLevel="1"/>
    <col min="134" max="134" width="3.140625" customWidth="1" outlineLevel="1"/>
    <col min="135" max="135" width="3.28515625" customWidth="1" outlineLevel="1"/>
    <col min="136" max="139" width="4" customWidth="1" outlineLevel="1"/>
    <col min="140" max="140" width="6.28515625" customWidth="1" outlineLevel="1"/>
    <col min="141" max="141" width="4.140625" customWidth="1" outlineLevel="1"/>
    <col min="142" max="150" width="3.28515625" customWidth="1" outlineLevel="1"/>
    <col min="151" max="152" width="3" customWidth="1" outlineLevel="1"/>
    <col min="153" max="153" width="6.7109375" customWidth="1" outlineLevel="1"/>
    <col min="154" max="159" width="3.28515625" customWidth="1" outlineLevel="1"/>
    <col min="160" max="160" width="3.140625" customWidth="1" outlineLevel="1"/>
    <col min="161" max="161" width="3.28515625" customWidth="1" outlineLevel="1"/>
    <col min="162" max="165" width="4" customWidth="1" outlineLevel="1"/>
    <col min="166" max="166" width="6.28515625" customWidth="1" outlineLevel="1"/>
  </cols>
  <sheetData>
    <row r="1" spans="1:166" ht="12.75" customHeight="1" x14ac:dyDescent="0.2">
      <c r="G1" s="127" t="s">
        <v>72</v>
      </c>
      <c r="H1" s="128"/>
      <c r="I1" s="128"/>
      <c r="J1" s="128"/>
      <c r="K1" s="128"/>
      <c r="L1" s="128"/>
      <c r="M1" s="128"/>
      <c r="N1" s="128"/>
      <c r="O1" s="128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  <c r="AD1" s="128"/>
      <c r="AE1" s="128"/>
      <c r="AF1" s="129"/>
      <c r="AH1" s="127" t="s">
        <v>102</v>
      </c>
      <c r="AI1" s="128"/>
      <c r="AJ1" s="128"/>
      <c r="AK1" s="128"/>
      <c r="AL1" s="128"/>
      <c r="AM1" s="128"/>
      <c r="AN1" s="128"/>
      <c r="AO1" s="128"/>
      <c r="AP1" s="128"/>
      <c r="AQ1" s="128"/>
      <c r="AR1" s="128"/>
      <c r="AS1" s="128"/>
      <c r="AT1" s="128"/>
      <c r="AU1" s="128"/>
      <c r="AV1" s="128"/>
      <c r="AW1" s="128"/>
      <c r="AX1" s="128"/>
      <c r="AY1" s="128"/>
      <c r="AZ1" s="128"/>
      <c r="BA1" s="128"/>
      <c r="BB1" s="128"/>
      <c r="BC1" s="128"/>
      <c r="BD1" s="128"/>
      <c r="BE1" s="128"/>
      <c r="BF1" s="128"/>
      <c r="BG1" s="129"/>
      <c r="BI1" s="127" t="s">
        <v>105</v>
      </c>
      <c r="BJ1" s="128"/>
      <c r="BK1" s="128"/>
      <c r="BL1" s="128"/>
      <c r="BM1" s="128"/>
      <c r="BN1" s="128"/>
      <c r="BO1" s="128"/>
      <c r="BP1" s="128"/>
      <c r="BQ1" s="128"/>
      <c r="BR1" s="128"/>
      <c r="BS1" s="128"/>
      <c r="BT1" s="128"/>
      <c r="BU1" s="128"/>
      <c r="BV1" s="128"/>
      <c r="BW1" s="128"/>
      <c r="BX1" s="128"/>
      <c r="BY1" s="128"/>
      <c r="BZ1" s="128"/>
      <c r="CA1" s="128"/>
      <c r="CB1" s="128"/>
      <c r="CC1" s="128"/>
      <c r="CD1" s="128"/>
      <c r="CE1" s="128"/>
      <c r="CF1" s="128"/>
      <c r="CG1" s="128"/>
      <c r="CH1" s="129"/>
      <c r="CJ1" s="127" t="s">
        <v>117</v>
      </c>
      <c r="CK1" s="128"/>
      <c r="CL1" s="128"/>
      <c r="CM1" s="128"/>
      <c r="CN1" s="128"/>
      <c r="CO1" s="128"/>
      <c r="CP1" s="128"/>
      <c r="CQ1" s="128"/>
      <c r="CR1" s="128"/>
      <c r="CS1" s="128"/>
      <c r="CT1" s="128"/>
      <c r="CU1" s="128"/>
      <c r="CV1" s="128"/>
      <c r="CW1" s="128"/>
      <c r="CX1" s="128"/>
      <c r="CY1" s="128"/>
      <c r="CZ1" s="128"/>
      <c r="DA1" s="128"/>
      <c r="DB1" s="128"/>
      <c r="DC1" s="128"/>
      <c r="DD1" s="128"/>
      <c r="DE1" s="128"/>
      <c r="DF1" s="128"/>
      <c r="DG1" s="128"/>
      <c r="DH1" s="128"/>
      <c r="DI1" s="129"/>
      <c r="DK1" s="127" t="s">
        <v>123</v>
      </c>
      <c r="DL1" s="128"/>
      <c r="DM1" s="128"/>
      <c r="DN1" s="128"/>
      <c r="DO1" s="128"/>
      <c r="DP1" s="128"/>
      <c r="DQ1" s="128"/>
      <c r="DR1" s="128"/>
      <c r="DS1" s="128"/>
      <c r="DT1" s="128"/>
      <c r="DU1" s="128"/>
      <c r="DV1" s="128"/>
      <c r="DW1" s="128"/>
      <c r="DX1" s="128"/>
      <c r="DY1" s="128"/>
      <c r="DZ1" s="128"/>
      <c r="EA1" s="128"/>
      <c r="EB1" s="128"/>
      <c r="EC1" s="128"/>
      <c r="ED1" s="128"/>
      <c r="EE1" s="128"/>
      <c r="EF1" s="128"/>
      <c r="EG1" s="128"/>
      <c r="EH1" s="128"/>
      <c r="EI1" s="128"/>
      <c r="EJ1" s="128"/>
      <c r="EK1" s="151"/>
      <c r="EL1" s="151"/>
      <c r="EM1" s="151"/>
      <c r="EN1" s="151"/>
      <c r="EO1" s="151"/>
      <c r="EP1" s="151"/>
      <c r="EQ1" s="151"/>
      <c r="ER1" s="151"/>
      <c r="ES1" s="151"/>
      <c r="ET1" s="151"/>
      <c r="EU1" s="151"/>
      <c r="EV1" s="151"/>
      <c r="EW1" s="151"/>
      <c r="EX1" s="151"/>
      <c r="EY1" s="151"/>
      <c r="EZ1" s="151"/>
      <c r="FA1" s="151"/>
      <c r="FB1" s="151"/>
      <c r="FC1" s="151"/>
      <c r="FD1" s="151"/>
      <c r="FE1" s="151"/>
      <c r="FF1" s="151"/>
      <c r="FG1" s="151"/>
      <c r="FH1" s="151"/>
      <c r="FI1" s="151"/>
      <c r="FJ1" s="152"/>
    </row>
    <row r="2" spans="1:166" x14ac:dyDescent="0.2">
      <c r="G2" s="130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  <c r="AC2" s="131"/>
      <c r="AD2" s="131"/>
      <c r="AE2" s="131"/>
      <c r="AF2" s="132"/>
      <c r="AH2" s="130"/>
      <c r="AI2" s="131"/>
      <c r="AJ2" s="131"/>
      <c r="AK2" s="131"/>
      <c r="AL2" s="131"/>
      <c r="AM2" s="131"/>
      <c r="AN2" s="131"/>
      <c r="AO2" s="131"/>
      <c r="AP2" s="131"/>
      <c r="AQ2" s="131"/>
      <c r="AR2" s="131"/>
      <c r="AS2" s="131"/>
      <c r="AT2" s="131"/>
      <c r="AU2" s="131"/>
      <c r="AV2" s="131"/>
      <c r="AW2" s="131"/>
      <c r="AX2" s="131"/>
      <c r="AY2" s="131"/>
      <c r="AZ2" s="131"/>
      <c r="BA2" s="131"/>
      <c r="BB2" s="131"/>
      <c r="BC2" s="131"/>
      <c r="BD2" s="131"/>
      <c r="BE2" s="131"/>
      <c r="BF2" s="131"/>
      <c r="BG2" s="132"/>
      <c r="BI2" s="130"/>
      <c r="BJ2" s="131"/>
      <c r="BK2" s="131"/>
      <c r="BL2" s="131"/>
      <c r="BM2" s="131"/>
      <c r="BN2" s="131"/>
      <c r="BO2" s="131"/>
      <c r="BP2" s="131"/>
      <c r="BQ2" s="131"/>
      <c r="BR2" s="131"/>
      <c r="BS2" s="131"/>
      <c r="BT2" s="131"/>
      <c r="BU2" s="131"/>
      <c r="BV2" s="131"/>
      <c r="BW2" s="131"/>
      <c r="BX2" s="131"/>
      <c r="BY2" s="131"/>
      <c r="BZ2" s="131"/>
      <c r="CA2" s="131"/>
      <c r="CB2" s="131"/>
      <c r="CC2" s="131"/>
      <c r="CD2" s="131"/>
      <c r="CE2" s="131"/>
      <c r="CF2" s="131"/>
      <c r="CG2" s="131"/>
      <c r="CH2" s="132"/>
      <c r="CJ2" s="130"/>
      <c r="CK2" s="131"/>
      <c r="CL2" s="131"/>
      <c r="CM2" s="131"/>
      <c r="CN2" s="131"/>
      <c r="CO2" s="131"/>
      <c r="CP2" s="131"/>
      <c r="CQ2" s="131"/>
      <c r="CR2" s="131"/>
      <c r="CS2" s="131"/>
      <c r="CT2" s="131"/>
      <c r="CU2" s="131"/>
      <c r="CV2" s="131"/>
      <c r="CW2" s="131"/>
      <c r="CX2" s="131"/>
      <c r="CY2" s="131"/>
      <c r="CZ2" s="131"/>
      <c r="DA2" s="131"/>
      <c r="DB2" s="131"/>
      <c r="DC2" s="131"/>
      <c r="DD2" s="131"/>
      <c r="DE2" s="131"/>
      <c r="DF2" s="131"/>
      <c r="DG2" s="131"/>
      <c r="DH2" s="131"/>
      <c r="DI2" s="132"/>
      <c r="DK2" s="130"/>
      <c r="DL2" s="131"/>
      <c r="DM2" s="131"/>
      <c r="DN2" s="131"/>
      <c r="DO2" s="131"/>
      <c r="DP2" s="131"/>
      <c r="DQ2" s="131"/>
      <c r="DR2" s="131"/>
      <c r="DS2" s="131"/>
      <c r="DT2" s="131"/>
      <c r="DU2" s="131"/>
      <c r="DV2" s="131"/>
      <c r="DW2" s="131"/>
      <c r="DX2" s="131"/>
      <c r="DY2" s="131"/>
      <c r="DZ2" s="131"/>
      <c r="EA2" s="131"/>
      <c r="EB2" s="131"/>
      <c r="EC2" s="131"/>
      <c r="ED2" s="131"/>
      <c r="EE2" s="131"/>
      <c r="EF2" s="131"/>
      <c r="EG2" s="131"/>
      <c r="EH2" s="131"/>
      <c r="EI2" s="131"/>
      <c r="EJ2" s="131"/>
      <c r="EK2" s="150"/>
      <c r="EL2" s="150"/>
      <c r="EM2" s="150"/>
      <c r="EN2" s="150"/>
      <c r="EO2" s="150"/>
      <c r="EP2" s="150"/>
      <c r="EQ2" s="150"/>
      <c r="ER2" s="150"/>
      <c r="ES2" s="150"/>
      <c r="ET2" s="150"/>
      <c r="EU2" s="150"/>
      <c r="EV2" s="150"/>
      <c r="EW2" s="150"/>
      <c r="EX2" s="150"/>
      <c r="EY2" s="150"/>
      <c r="EZ2" s="150"/>
      <c r="FA2" s="150"/>
      <c r="FB2" s="150"/>
      <c r="FC2" s="150"/>
      <c r="FD2" s="150"/>
      <c r="FE2" s="150"/>
      <c r="FF2" s="150"/>
      <c r="FG2" s="150"/>
      <c r="FH2" s="150"/>
      <c r="FI2" s="150"/>
      <c r="FJ2" s="126"/>
    </row>
    <row r="3" spans="1:166" x14ac:dyDescent="0.2">
      <c r="G3" s="133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  <c r="AA3" s="134"/>
      <c r="AB3" s="134"/>
      <c r="AC3" s="134"/>
      <c r="AD3" s="134"/>
      <c r="AE3" s="134"/>
      <c r="AF3" s="135"/>
      <c r="AH3" s="133"/>
      <c r="AI3" s="134"/>
      <c r="AJ3" s="134"/>
      <c r="AK3" s="134"/>
      <c r="AL3" s="134"/>
      <c r="AM3" s="134"/>
      <c r="AN3" s="134"/>
      <c r="AO3" s="134"/>
      <c r="AP3" s="134"/>
      <c r="AQ3" s="134"/>
      <c r="AR3" s="134"/>
      <c r="AS3" s="134"/>
      <c r="AT3" s="134"/>
      <c r="AU3" s="134"/>
      <c r="AV3" s="134"/>
      <c r="AW3" s="134"/>
      <c r="AX3" s="134"/>
      <c r="AY3" s="134"/>
      <c r="AZ3" s="134"/>
      <c r="BA3" s="134"/>
      <c r="BB3" s="134"/>
      <c r="BC3" s="134"/>
      <c r="BD3" s="134"/>
      <c r="BE3" s="134"/>
      <c r="BF3" s="134"/>
      <c r="BG3" s="135"/>
      <c r="BI3" s="133"/>
      <c r="BJ3" s="134"/>
      <c r="BK3" s="134"/>
      <c r="BL3" s="134"/>
      <c r="BM3" s="134"/>
      <c r="BN3" s="134"/>
      <c r="BO3" s="134"/>
      <c r="BP3" s="134"/>
      <c r="BQ3" s="134"/>
      <c r="BR3" s="134"/>
      <c r="BS3" s="134"/>
      <c r="BT3" s="134"/>
      <c r="BU3" s="134"/>
      <c r="BV3" s="134"/>
      <c r="BW3" s="134"/>
      <c r="BX3" s="134"/>
      <c r="BY3" s="134"/>
      <c r="BZ3" s="134"/>
      <c r="CA3" s="134"/>
      <c r="CB3" s="134"/>
      <c r="CC3" s="134"/>
      <c r="CD3" s="134"/>
      <c r="CE3" s="134"/>
      <c r="CF3" s="134"/>
      <c r="CG3" s="134"/>
      <c r="CH3" s="135"/>
      <c r="CJ3" s="133"/>
      <c r="CK3" s="134"/>
      <c r="CL3" s="134"/>
      <c r="CM3" s="134"/>
      <c r="CN3" s="134"/>
      <c r="CO3" s="134"/>
      <c r="CP3" s="134"/>
      <c r="CQ3" s="134"/>
      <c r="CR3" s="134"/>
      <c r="CS3" s="134"/>
      <c r="CT3" s="134"/>
      <c r="CU3" s="134"/>
      <c r="CV3" s="134"/>
      <c r="CW3" s="134"/>
      <c r="CX3" s="134"/>
      <c r="CY3" s="134"/>
      <c r="CZ3" s="134"/>
      <c r="DA3" s="134"/>
      <c r="DB3" s="134"/>
      <c r="DC3" s="134"/>
      <c r="DD3" s="134"/>
      <c r="DE3" s="134"/>
      <c r="DF3" s="134"/>
      <c r="DG3" s="134"/>
      <c r="DH3" s="134"/>
      <c r="DI3" s="135"/>
      <c r="DK3" s="133"/>
      <c r="DL3" s="134"/>
      <c r="DM3" s="134"/>
      <c r="DN3" s="134"/>
      <c r="DO3" s="134"/>
      <c r="DP3" s="134"/>
      <c r="DQ3" s="134"/>
      <c r="DR3" s="134"/>
      <c r="DS3" s="134"/>
      <c r="DT3" s="134"/>
      <c r="DU3" s="134"/>
      <c r="DV3" s="134"/>
      <c r="DW3" s="134"/>
      <c r="DX3" s="134"/>
      <c r="DY3" s="134"/>
      <c r="DZ3" s="134"/>
      <c r="EA3" s="134"/>
      <c r="EB3" s="134"/>
      <c r="EC3" s="134"/>
      <c r="ED3" s="134"/>
      <c r="EE3" s="134"/>
      <c r="EF3" s="134"/>
      <c r="EG3" s="134"/>
      <c r="EH3" s="134"/>
      <c r="EI3" s="134"/>
      <c r="EJ3" s="134"/>
      <c r="EK3" s="153"/>
      <c r="EL3" s="153"/>
      <c r="EM3" s="153"/>
      <c r="EN3" s="153"/>
      <c r="EO3" s="153"/>
      <c r="EP3" s="153"/>
      <c r="EQ3" s="153"/>
      <c r="ER3" s="153"/>
      <c r="ES3" s="153"/>
      <c r="ET3" s="153"/>
      <c r="EU3" s="153"/>
      <c r="EV3" s="153"/>
      <c r="EW3" s="153"/>
      <c r="EX3" s="153"/>
      <c r="EY3" s="153"/>
      <c r="EZ3" s="153"/>
      <c r="FA3" s="153"/>
      <c r="FB3" s="153"/>
      <c r="FC3" s="153"/>
      <c r="FD3" s="153"/>
      <c r="FE3" s="153"/>
      <c r="FF3" s="153"/>
      <c r="FG3" s="153"/>
      <c r="FH3" s="153"/>
      <c r="FI3" s="153"/>
      <c r="FJ3" s="154"/>
    </row>
    <row r="4" spans="1:166" ht="40.5" customHeight="1" x14ac:dyDescent="0.2">
      <c r="A4" s="145" t="s">
        <v>71</v>
      </c>
      <c r="B4" s="150" t="s">
        <v>48</v>
      </c>
      <c r="C4" s="150"/>
      <c r="D4" s="150"/>
      <c r="E4" s="150"/>
      <c r="F4" s="150"/>
      <c r="G4" s="118" t="s">
        <v>49</v>
      </c>
      <c r="H4" s="118" t="s">
        <v>50</v>
      </c>
      <c r="I4" s="118" t="s">
        <v>51</v>
      </c>
      <c r="J4" s="118" t="s">
        <v>52</v>
      </c>
      <c r="K4" s="118" t="s">
        <v>53</v>
      </c>
      <c r="L4" s="118" t="s">
        <v>54</v>
      </c>
      <c r="M4" s="118" t="s">
        <v>55</v>
      </c>
      <c r="N4" s="118" t="s">
        <v>56</v>
      </c>
      <c r="O4" s="118" t="s">
        <v>57</v>
      </c>
      <c r="P4" s="118" t="s">
        <v>58</v>
      </c>
      <c r="Q4" s="118" t="s">
        <v>59</v>
      </c>
      <c r="R4" s="118" t="s">
        <v>60</v>
      </c>
      <c r="S4" s="19"/>
      <c r="T4" s="118" t="s">
        <v>49</v>
      </c>
      <c r="U4" s="118" t="s">
        <v>50</v>
      </c>
      <c r="V4" s="118" t="s">
        <v>51</v>
      </c>
      <c r="W4" s="118" t="s">
        <v>52</v>
      </c>
      <c r="X4" s="118" t="s">
        <v>53</v>
      </c>
      <c r="Y4" s="118" t="s">
        <v>54</v>
      </c>
      <c r="Z4" s="118" t="s">
        <v>55</v>
      </c>
      <c r="AA4" s="118" t="s">
        <v>56</v>
      </c>
      <c r="AB4" s="118" t="s">
        <v>57</v>
      </c>
      <c r="AC4" s="118" t="s">
        <v>58</v>
      </c>
      <c r="AD4" s="118" t="s">
        <v>59</v>
      </c>
      <c r="AE4" s="118" t="s">
        <v>60</v>
      </c>
      <c r="AF4" s="19"/>
      <c r="AH4" s="118" t="s">
        <v>49</v>
      </c>
      <c r="AI4" s="118" t="s">
        <v>50</v>
      </c>
      <c r="AJ4" s="118" t="s">
        <v>51</v>
      </c>
      <c r="AK4" s="118" t="s">
        <v>52</v>
      </c>
      <c r="AL4" s="118" t="s">
        <v>53</v>
      </c>
      <c r="AM4" s="118" t="s">
        <v>54</v>
      </c>
      <c r="AN4" s="118" t="s">
        <v>55</v>
      </c>
      <c r="AO4" s="118" t="s">
        <v>56</v>
      </c>
      <c r="AP4" s="118" t="s">
        <v>57</v>
      </c>
      <c r="AQ4" s="118" t="s">
        <v>58</v>
      </c>
      <c r="AR4" s="118" t="s">
        <v>59</v>
      </c>
      <c r="AS4" s="118" t="s">
        <v>60</v>
      </c>
      <c r="AT4" s="19"/>
      <c r="AU4" s="118" t="s">
        <v>49</v>
      </c>
      <c r="AV4" s="118" t="s">
        <v>50</v>
      </c>
      <c r="AW4" s="118" t="s">
        <v>51</v>
      </c>
      <c r="AX4" s="118" t="s">
        <v>52</v>
      </c>
      <c r="AY4" s="118" t="s">
        <v>53</v>
      </c>
      <c r="AZ4" s="118" t="s">
        <v>54</v>
      </c>
      <c r="BA4" s="118" t="s">
        <v>55</v>
      </c>
      <c r="BB4" s="118" t="s">
        <v>56</v>
      </c>
      <c r="BC4" s="118" t="s">
        <v>57</v>
      </c>
      <c r="BD4" s="118" t="s">
        <v>58</v>
      </c>
      <c r="BE4" s="118" t="s">
        <v>59</v>
      </c>
      <c r="BF4" s="118" t="s">
        <v>60</v>
      </c>
      <c r="BG4" s="19"/>
      <c r="BI4" s="118" t="s">
        <v>49</v>
      </c>
      <c r="BJ4" s="118" t="s">
        <v>50</v>
      </c>
      <c r="BK4" s="118" t="s">
        <v>51</v>
      </c>
      <c r="BL4" s="118" t="s">
        <v>52</v>
      </c>
      <c r="BM4" s="118" t="s">
        <v>53</v>
      </c>
      <c r="BN4" s="118" t="s">
        <v>54</v>
      </c>
      <c r="BO4" s="118" t="s">
        <v>55</v>
      </c>
      <c r="BP4" s="118" t="s">
        <v>56</v>
      </c>
      <c r="BQ4" s="118" t="s">
        <v>57</v>
      </c>
      <c r="BR4" s="118" t="s">
        <v>58</v>
      </c>
      <c r="BS4" s="118" t="s">
        <v>59</v>
      </c>
      <c r="BT4" s="118" t="s">
        <v>60</v>
      </c>
      <c r="BU4" s="19"/>
      <c r="BV4" s="118" t="s">
        <v>49</v>
      </c>
      <c r="BW4" s="118" t="s">
        <v>50</v>
      </c>
      <c r="BX4" s="118" t="s">
        <v>51</v>
      </c>
      <c r="BY4" s="118" t="s">
        <v>52</v>
      </c>
      <c r="BZ4" s="118" t="s">
        <v>53</v>
      </c>
      <c r="CA4" s="118" t="s">
        <v>54</v>
      </c>
      <c r="CB4" s="118" t="s">
        <v>55</v>
      </c>
      <c r="CC4" s="118" t="s">
        <v>56</v>
      </c>
      <c r="CD4" s="118" t="s">
        <v>57</v>
      </c>
      <c r="CE4" s="118" t="s">
        <v>58</v>
      </c>
      <c r="CF4" s="118" t="s">
        <v>59</v>
      </c>
      <c r="CG4" s="118" t="s">
        <v>60</v>
      </c>
      <c r="CH4" s="19"/>
      <c r="CJ4" s="118" t="s">
        <v>49</v>
      </c>
      <c r="CK4" s="118" t="s">
        <v>50</v>
      </c>
      <c r="CL4" s="118" t="s">
        <v>51</v>
      </c>
      <c r="CM4" s="118" t="s">
        <v>52</v>
      </c>
      <c r="CN4" s="118" t="s">
        <v>53</v>
      </c>
      <c r="CO4" s="118" t="s">
        <v>54</v>
      </c>
      <c r="CP4" s="118" t="s">
        <v>55</v>
      </c>
      <c r="CQ4" s="118" t="s">
        <v>56</v>
      </c>
      <c r="CR4" s="118" t="s">
        <v>57</v>
      </c>
      <c r="CS4" s="118" t="s">
        <v>58</v>
      </c>
      <c r="CT4" s="118" t="s">
        <v>59</v>
      </c>
      <c r="CU4" s="118" t="s">
        <v>60</v>
      </c>
      <c r="CV4" s="19"/>
      <c r="CW4" s="118" t="s">
        <v>49</v>
      </c>
      <c r="CX4" s="118" t="s">
        <v>50</v>
      </c>
      <c r="CY4" s="118" t="s">
        <v>51</v>
      </c>
      <c r="CZ4" s="118" t="s">
        <v>52</v>
      </c>
      <c r="DA4" s="118" t="s">
        <v>53</v>
      </c>
      <c r="DB4" s="118" t="s">
        <v>54</v>
      </c>
      <c r="DC4" s="118" t="s">
        <v>55</v>
      </c>
      <c r="DD4" s="118" t="s">
        <v>56</v>
      </c>
      <c r="DE4" s="118" t="s">
        <v>57</v>
      </c>
      <c r="DF4" s="118" t="s">
        <v>58</v>
      </c>
      <c r="DG4" s="118" t="s">
        <v>59</v>
      </c>
      <c r="DH4" s="118" t="s">
        <v>60</v>
      </c>
      <c r="DI4" s="19"/>
      <c r="DK4" s="118" t="s">
        <v>49</v>
      </c>
      <c r="DL4" s="118" t="s">
        <v>50</v>
      </c>
      <c r="DM4" s="118" t="s">
        <v>51</v>
      </c>
      <c r="DN4" s="118" t="s">
        <v>52</v>
      </c>
      <c r="DO4" s="118" t="s">
        <v>53</v>
      </c>
      <c r="DP4" s="118" t="s">
        <v>54</v>
      </c>
      <c r="DQ4" s="118" t="s">
        <v>55</v>
      </c>
      <c r="DR4" s="118" t="s">
        <v>56</v>
      </c>
      <c r="DS4" s="118" t="s">
        <v>57</v>
      </c>
      <c r="DT4" s="118" t="s">
        <v>58</v>
      </c>
      <c r="DU4" s="118" t="s">
        <v>59</v>
      </c>
      <c r="DV4" s="118" t="s">
        <v>60</v>
      </c>
      <c r="DW4" s="19"/>
      <c r="DX4" s="118" t="s">
        <v>49</v>
      </c>
      <c r="DY4" s="118" t="s">
        <v>50</v>
      </c>
      <c r="DZ4" s="118" t="s">
        <v>51</v>
      </c>
      <c r="EA4" s="118" t="s">
        <v>52</v>
      </c>
      <c r="EB4" s="118" t="s">
        <v>53</v>
      </c>
      <c r="EC4" s="118" t="s">
        <v>54</v>
      </c>
      <c r="ED4" s="118" t="s">
        <v>55</v>
      </c>
      <c r="EE4" s="118" t="s">
        <v>56</v>
      </c>
      <c r="EF4" s="118" t="s">
        <v>57</v>
      </c>
      <c r="EG4" s="118" t="s">
        <v>58</v>
      </c>
      <c r="EH4" s="118" t="s">
        <v>59</v>
      </c>
      <c r="EI4" s="118" t="s">
        <v>60</v>
      </c>
      <c r="EJ4" s="19"/>
      <c r="EK4" s="118" t="s">
        <v>49</v>
      </c>
      <c r="EL4" s="118" t="s">
        <v>50</v>
      </c>
      <c r="EM4" s="118" t="s">
        <v>51</v>
      </c>
      <c r="EN4" s="118" t="s">
        <v>52</v>
      </c>
      <c r="EO4" s="118" t="s">
        <v>53</v>
      </c>
      <c r="EP4" s="118" t="s">
        <v>54</v>
      </c>
      <c r="EQ4" s="118" t="s">
        <v>55</v>
      </c>
      <c r="ER4" s="118" t="s">
        <v>56</v>
      </c>
      <c r="ES4" s="118" t="s">
        <v>57</v>
      </c>
      <c r="ET4" s="118" t="s">
        <v>58</v>
      </c>
      <c r="EU4" s="118" t="s">
        <v>59</v>
      </c>
      <c r="EV4" s="118" t="s">
        <v>60</v>
      </c>
      <c r="EW4" s="19"/>
      <c r="EX4" s="118" t="s">
        <v>49</v>
      </c>
      <c r="EY4" s="118" t="s">
        <v>50</v>
      </c>
      <c r="EZ4" s="118" t="s">
        <v>51</v>
      </c>
      <c r="FA4" s="118" t="s">
        <v>52</v>
      </c>
      <c r="FB4" s="118" t="s">
        <v>53</v>
      </c>
      <c r="FC4" s="118" t="s">
        <v>54</v>
      </c>
      <c r="FD4" s="118" t="s">
        <v>55</v>
      </c>
      <c r="FE4" s="118" t="s">
        <v>56</v>
      </c>
      <c r="FF4" s="118" t="s">
        <v>57</v>
      </c>
      <c r="FG4" s="118" t="s">
        <v>58</v>
      </c>
      <c r="FH4" s="118" t="s">
        <v>59</v>
      </c>
      <c r="FI4" s="118" t="s">
        <v>60</v>
      </c>
      <c r="FJ4" s="19"/>
    </row>
    <row r="5" spans="1:166" x14ac:dyDescent="0.2">
      <c r="A5" s="146"/>
      <c r="B5" s="150"/>
      <c r="C5" s="150"/>
      <c r="D5" s="150"/>
      <c r="E5" s="150"/>
      <c r="F5" s="150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9"/>
      <c r="T5" s="118"/>
      <c r="U5" s="118"/>
      <c r="V5" s="118"/>
      <c r="W5" s="118"/>
      <c r="X5" s="118"/>
      <c r="Y5" s="118"/>
      <c r="Z5" s="118"/>
      <c r="AA5" s="118"/>
      <c r="AB5" s="118"/>
      <c r="AC5" s="118"/>
      <c r="AD5" s="118"/>
      <c r="AE5" s="118"/>
      <c r="AF5" s="19"/>
      <c r="AH5" s="118"/>
      <c r="AI5" s="118"/>
      <c r="AJ5" s="118"/>
      <c r="AK5" s="118"/>
      <c r="AL5" s="118"/>
      <c r="AM5" s="118"/>
      <c r="AN5" s="118"/>
      <c r="AO5" s="118"/>
      <c r="AP5" s="118"/>
      <c r="AQ5" s="118"/>
      <c r="AR5" s="118"/>
      <c r="AS5" s="118"/>
      <c r="AT5" s="19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9"/>
      <c r="BI5" s="118"/>
      <c r="BJ5" s="118"/>
      <c r="BK5" s="118"/>
      <c r="BL5" s="118"/>
      <c r="BM5" s="118"/>
      <c r="BN5" s="118"/>
      <c r="BO5" s="118"/>
      <c r="BP5" s="118"/>
      <c r="BQ5" s="118"/>
      <c r="BR5" s="118"/>
      <c r="BS5" s="118"/>
      <c r="BT5" s="118"/>
      <c r="BU5" s="19"/>
      <c r="BV5" s="118"/>
      <c r="BW5" s="118"/>
      <c r="BX5" s="118"/>
      <c r="BY5" s="118"/>
      <c r="BZ5" s="118"/>
      <c r="CA5" s="118"/>
      <c r="CB5" s="118"/>
      <c r="CC5" s="118"/>
      <c r="CD5" s="118"/>
      <c r="CE5" s="118"/>
      <c r="CF5" s="118"/>
      <c r="CG5" s="118"/>
      <c r="CH5" s="19"/>
      <c r="CJ5" s="118"/>
      <c r="CK5" s="118"/>
      <c r="CL5" s="118"/>
      <c r="CM5" s="118"/>
      <c r="CN5" s="118"/>
      <c r="CO5" s="118"/>
      <c r="CP5" s="118"/>
      <c r="CQ5" s="118"/>
      <c r="CR5" s="118"/>
      <c r="CS5" s="118"/>
      <c r="CT5" s="118"/>
      <c r="CU5" s="118"/>
      <c r="CV5" s="19"/>
      <c r="CW5" s="118"/>
      <c r="CX5" s="118"/>
      <c r="CY5" s="118"/>
      <c r="CZ5" s="118"/>
      <c r="DA5" s="118"/>
      <c r="DB5" s="118"/>
      <c r="DC5" s="118"/>
      <c r="DD5" s="118"/>
      <c r="DE5" s="118"/>
      <c r="DF5" s="118"/>
      <c r="DG5" s="118"/>
      <c r="DH5" s="118"/>
      <c r="DI5" s="19"/>
      <c r="DK5" s="118"/>
      <c r="DL5" s="118"/>
      <c r="DM5" s="118"/>
      <c r="DN5" s="118"/>
      <c r="DO5" s="118"/>
      <c r="DP5" s="118"/>
      <c r="DQ5" s="118"/>
      <c r="DR5" s="118"/>
      <c r="DS5" s="118"/>
      <c r="DT5" s="118"/>
      <c r="DU5" s="118"/>
      <c r="DV5" s="118"/>
      <c r="DW5" s="19"/>
      <c r="DX5" s="118"/>
      <c r="DY5" s="118"/>
      <c r="DZ5" s="118"/>
      <c r="EA5" s="118"/>
      <c r="EB5" s="118"/>
      <c r="EC5" s="118"/>
      <c r="ED5" s="118"/>
      <c r="EE5" s="118"/>
      <c r="EF5" s="118"/>
      <c r="EG5" s="118"/>
      <c r="EH5" s="118"/>
      <c r="EI5" s="118"/>
      <c r="EJ5" s="19"/>
      <c r="EK5" s="118"/>
      <c r="EL5" s="118"/>
      <c r="EM5" s="118"/>
      <c r="EN5" s="118"/>
      <c r="EO5" s="118"/>
      <c r="EP5" s="118"/>
      <c r="EQ5" s="118"/>
      <c r="ER5" s="118"/>
      <c r="ES5" s="118"/>
      <c r="ET5" s="118"/>
      <c r="EU5" s="118"/>
      <c r="EV5" s="118"/>
      <c r="EW5" s="19"/>
      <c r="EX5" s="118"/>
      <c r="EY5" s="118"/>
      <c r="EZ5" s="118"/>
      <c r="FA5" s="118"/>
      <c r="FB5" s="118"/>
      <c r="FC5" s="118"/>
      <c r="FD5" s="118"/>
      <c r="FE5" s="118"/>
      <c r="FF5" s="118"/>
      <c r="FG5" s="118"/>
      <c r="FH5" s="118"/>
      <c r="FI5" s="118"/>
      <c r="FJ5" s="19"/>
    </row>
    <row r="6" spans="1:166" x14ac:dyDescent="0.2">
      <c r="A6" s="146"/>
      <c r="B6" s="150"/>
      <c r="C6" s="150"/>
      <c r="D6" s="150"/>
      <c r="E6" s="150"/>
      <c r="F6" s="150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9"/>
      <c r="T6" s="118"/>
      <c r="U6" s="118"/>
      <c r="V6" s="118"/>
      <c r="W6" s="118"/>
      <c r="X6" s="118"/>
      <c r="Y6" s="118"/>
      <c r="Z6" s="118"/>
      <c r="AA6" s="118"/>
      <c r="AB6" s="118"/>
      <c r="AC6" s="118"/>
      <c r="AD6" s="118"/>
      <c r="AE6" s="118"/>
      <c r="AF6" s="19"/>
      <c r="AH6" s="118"/>
      <c r="AI6" s="118"/>
      <c r="AJ6" s="118"/>
      <c r="AK6" s="118"/>
      <c r="AL6" s="118"/>
      <c r="AM6" s="118"/>
      <c r="AN6" s="118"/>
      <c r="AO6" s="118"/>
      <c r="AP6" s="118"/>
      <c r="AQ6" s="118"/>
      <c r="AR6" s="118"/>
      <c r="AS6" s="118"/>
      <c r="AT6" s="19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9"/>
      <c r="BI6" s="118"/>
      <c r="BJ6" s="118"/>
      <c r="BK6" s="118"/>
      <c r="BL6" s="118"/>
      <c r="BM6" s="118"/>
      <c r="BN6" s="118"/>
      <c r="BO6" s="118"/>
      <c r="BP6" s="118"/>
      <c r="BQ6" s="118"/>
      <c r="BR6" s="118"/>
      <c r="BS6" s="118"/>
      <c r="BT6" s="118"/>
      <c r="BU6" s="19"/>
      <c r="BV6" s="118"/>
      <c r="BW6" s="118"/>
      <c r="BX6" s="118"/>
      <c r="BY6" s="118"/>
      <c r="BZ6" s="118"/>
      <c r="CA6" s="118"/>
      <c r="CB6" s="118"/>
      <c r="CC6" s="118"/>
      <c r="CD6" s="118"/>
      <c r="CE6" s="118"/>
      <c r="CF6" s="118"/>
      <c r="CG6" s="118"/>
      <c r="CH6" s="19"/>
      <c r="CJ6" s="118"/>
      <c r="CK6" s="118"/>
      <c r="CL6" s="118"/>
      <c r="CM6" s="118"/>
      <c r="CN6" s="118"/>
      <c r="CO6" s="118"/>
      <c r="CP6" s="118"/>
      <c r="CQ6" s="118"/>
      <c r="CR6" s="118"/>
      <c r="CS6" s="118"/>
      <c r="CT6" s="118"/>
      <c r="CU6" s="118"/>
      <c r="CV6" s="19"/>
      <c r="CW6" s="118"/>
      <c r="CX6" s="118"/>
      <c r="CY6" s="118"/>
      <c r="CZ6" s="118"/>
      <c r="DA6" s="118"/>
      <c r="DB6" s="118"/>
      <c r="DC6" s="118"/>
      <c r="DD6" s="118"/>
      <c r="DE6" s="118"/>
      <c r="DF6" s="118"/>
      <c r="DG6" s="118"/>
      <c r="DH6" s="118"/>
      <c r="DI6" s="19"/>
      <c r="DK6" s="118"/>
      <c r="DL6" s="118"/>
      <c r="DM6" s="118"/>
      <c r="DN6" s="118"/>
      <c r="DO6" s="118"/>
      <c r="DP6" s="118"/>
      <c r="DQ6" s="118"/>
      <c r="DR6" s="118"/>
      <c r="DS6" s="118"/>
      <c r="DT6" s="118"/>
      <c r="DU6" s="118"/>
      <c r="DV6" s="118"/>
      <c r="DW6" s="19"/>
      <c r="DX6" s="118"/>
      <c r="DY6" s="118"/>
      <c r="DZ6" s="118"/>
      <c r="EA6" s="118"/>
      <c r="EB6" s="118"/>
      <c r="EC6" s="118"/>
      <c r="ED6" s="118"/>
      <c r="EE6" s="118"/>
      <c r="EF6" s="118"/>
      <c r="EG6" s="118"/>
      <c r="EH6" s="118"/>
      <c r="EI6" s="118"/>
      <c r="EJ6" s="19"/>
      <c r="EK6" s="118"/>
      <c r="EL6" s="118"/>
      <c r="EM6" s="118"/>
      <c r="EN6" s="118"/>
      <c r="EO6" s="118"/>
      <c r="EP6" s="118"/>
      <c r="EQ6" s="118"/>
      <c r="ER6" s="118"/>
      <c r="ES6" s="118"/>
      <c r="ET6" s="118"/>
      <c r="EU6" s="118"/>
      <c r="EV6" s="118"/>
      <c r="EW6" s="19"/>
      <c r="EX6" s="118"/>
      <c r="EY6" s="118"/>
      <c r="EZ6" s="118"/>
      <c r="FA6" s="118"/>
      <c r="FB6" s="118"/>
      <c r="FC6" s="118"/>
      <c r="FD6" s="118"/>
      <c r="FE6" s="118"/>
      <c r="FF6" s="118"/>
      <c r="FG6" s="118"/>
      <c r="FH6" s="118"/>
      <c r="FI6" s="118"/>
      <c r="FJ6" s="19"/>
    </row>
    <row r="7" spans="1:166" x14ac:dyDescent="0.2">
      <c r="A7" s="146"/>
      <c r="B7" s="150"/>
      <c r="C7" s="150"/>
      <c r="D7" s="150"/>
      <c r="E7" s="150"/>
      <c r="F7" s="150"/>
      <c r="G7" s="118"/>
      <c r="H7" s="118"/>
      <c r="I7" s="118"/>
      <c r="J7" s="118"/>
      <c r="K7" s="118"/>
      <c r="L7" s="118"/>
      <c r="M7" s="118"/>
      <c r="N7" s="118"/>
      <c r="O7" s="118"/>
      <c r="P7" s="118"/>
      <c r="Q7" s="118"/>
      <c r="R7" s="118"/>
      <c r="S7" s="19"/>
      <c r="T7" s="118"/>
      <c r="U7" s="118"/>
      <c r="V7" s="118"/>
      <c r="W7" s="118"/>
      <c r="X7" s="118"/>
      <c r="Y7" s="118"/>
      <c r="Z7" s="118"/>
      <c r="AA7" s="118"/>
      <c r="AB7" s="118"/>
      <c r="AC7" s="118"/>
      <c r="AD7" s="118"/>
      <c r="AE7" s="118"/>
      <c r="AF7" s="19"/>
      <c r="AH7" s="118"/>
      <c r="AI7" s="118"/>
      <c r="AJ7" s="118"/>
      <c r="AK7" s="118"/>
      <c r="AL7" s="118"/>
      <c r="AM7" s="118"/>
      <c r="AN7" s="118"/>
      <c r="AO7" s="118"/>
      <c r="AP7" s="118"/>
      <c r="AQ7" s="118"/>
      <c r="AR7" s="118"/>
      <c r="AS7" s="118"/>
      <c r="AT7" s="19"/>
      <c r="AU7" s="118"/>
      <c r="AV7" s="118"/>
      <c r="AW7" s="118"/>
      <c r="AX7" s="118"/>
      <c r="AY7" s="118"/>
      <c r="AZ7" s="118"/>
      <c r="BA7" s="118"/>
      <c r="BB7" s="118"/>
      <c r="BC7" s="118"/>
      <c r="BD7" s="118"/>
      <c r="BE7" s="118"/>
      <c r="BF7" s="118"/>
      <c r="BG7" s="19"/>
      <c r="BI7" s="118"/>
      <c r="BJ7" s="118"/>
      <c r="BK7" s="118"/>
      <c r="BL7" s="118"/>
      <c r="BM7" s="118"/>
      <c r="BN7" s="118"/>
      <c r="BO7" s="118"/>
      <c r="BP7" s="118"/>
      <c r="BQ7" s="118"/>
      <c r="BR7" s="118"/>
      <c r="BS7" s="118"/>
      <c r="BT7" s="118"/>
      <c r="BU7" s="19"/>
      <c r="BV7" s="118"/>
      <c r="BW7" s="118"/>
      <c r="BX7" s="118"/>
      <c r="BY7" s="118"/>
      <c r="BZ7" s="118"/>
      <c r="CA7" s="118"/>
      <c r="CB7" s="118"/>
      <c r="CC7" s="118"/>
      <c r="CD7" s="118"/>
      <c r="CE7" s="118"/>
      <c r="CF7" s="118"/>
      <c r="CG7" s="118"/>
      <c r="CH7" s="19"/>
      <c r="CJ7" s="118"/>
      <c r="CK7" s="118"/>
      <c r="CL7" s="118"/>
      <c r="CM7" s="118"/>
      <c r="CN7" s="118"/>
      <c r="CO7" s="118"/>
      <c r="CP7" s="118"/>
      <c r="CQ7" s="118"/>
      <c r="CR7" s="118"/>
      <c r="CS7" s="118"/>
      <c r="CT7" s="118"/>
      <c r="CU7" s="118"/>
      <c r="CV7" s="19"/>
      <c r="CW7" s="118"/>
      <c r="CX7" s="118"/>
      <c r="CY7" s="118"/>
      <c r="CZ7" s="118"/>
      <c r="DA7" s="118"/>
      <c r="DB7" s="118"/>
      <c r="DC7" s="118"/>
      <c r="DD7" s="118"/>
      <c r="DE7" s="118"/>
      <c r="DF7" s="118"/>
      <c r="DG7" s="118"/>
      <c r="DH7" s="118"/>
      <c r="DI7" s="19"/>
      <c r="DK7" s="118"/>
      <c r="DL7" s="118"/>
      <c r="DM7" s="118"/>
      <c r="DN7" s="118"/>
      <c r="DO7" s="118"/>
      <c r="DP7" s="118"/>
      <c r="DQ7" s="118"/>
      <c r="DR7" s="118"/>
      <c r="DS7" s="118"/>
      <c r="DT7" s="118"/>
      <c r="DU7" s="118"/>
      <c r="DV7" s="118"/>
      <c r="DW7" s="19"/>
      <c r="DX7" s="118"/>
      <c r="DY7" s="118"/>
      <c r="DZ7" s="118"/>
      <c r="EA7" s="118"/>
      <c r="EB7" s="118"/>
      <c r="EC7" s="118"/>
      <c r="ED7" s="118"/>
      <c r="EE7" s="118"/>
      <c r="EF7" s="118"/>
      <c r="EG7" s="118"/>
      <c r="EH7" s="118"/>
      <c r="EI7" s="118"/>
      <c r="EJ7" s="19"/>
      <c r="EK7" s="118"/>
      <c r="EL7" s="118"/>
      <c r="EM7" s="118"/>
      <c r="EN7" s="118"/>
      <c r="EO7" s="118"/>
      <c r="EP7" s="118"/>
      <c r="EQ7" s="118"/>
      <c r="ER7" s="118"/>
      <c r="ES7" s="118"/>
      <c r="ET7" s="118"/>
      <c r="EU7" s="118"/>
      <c r="EV7" s="118"/>
      <c r="EW7" s="19"/>
      <c r="EX7" s="118"/>
      <c r="EY7" s="118"/>
      <c r="EZ7" s="118"/>
      <c r="FA7" s="118"/>
      <c r="FB7" s="118"/>
      <c r="FC7" s="118"/>
      <c r="FD7" s="118"/>
      <c r="FE7" s="118"/>
      <c r="FF7" s="118"/>
      <c r="FG7" s="118"/>
      <c r="FH7" s="118"/>
      <c r="FI7" s="118"/>
      <c r="FJ7" s="19"/>
    </row>
    <row r="8" spans="1:166" x14ac:dyDescent="0.2">
      <c r="A8" s="146"/>
      <c r="B8" s="150"/>
      <c r="C8" s="150"/>
      <c r="D8" s="150"/>
      <c r="E8" s="150"/>
      <c r="F8" s="150"/>
      <c r="G8" s="118"/>
      <c r="H8" s="118"/>
      <c r="I8" s="118"/>
      <c r="J8" s="118"/>
      <c r="K8" s="118"/>
      <c r="L8" s="118"/>
      <c r="M8" s="118"/>
      <c r="N8" s="118"/>
      <c r="O8" s="118"/>
      <c r="P8" s="118"/>
      <c r="Q8" s="118"/>
      <c r="R8" s="118"/>
      <c r="S8" s="19"/>
      <c r="T8" s="118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8"/>
      <c r="AF8" s="19"/>
      <c r="AH8" s="118"/>
      <c r="AI8" s="118"/>
      <c r="AJ8" s="118"/>
      <c r="AK8" s="118"/>
      <c r="AL8" s="118"/>
      <c r="AM8" s="118"/>
      <c r="AN8" s="118"/>
      <c r="AO8" s="118"/>
      <c r="AP8" s="118"/>
      <c r="AQ8" s="118"/>
      <c r="AR8" s="118"/>
      <c r="AS8" s="118"/>
      <c r="AT8" s="19"/>
      <c r="AU8" s="118"/>
      <c r="AV8" s="118"/>
      <c r="AW8" s="118"/>
      <c r="AX8" s="118"/>
      <c r="AY8" s="118"/>
      <c r="AZ8" s="118"/>
      <c r="BA8" s="118"/>
      <c r="BB8" s="118"/>
      <c r="BC8" s="118"/>
      <c r="BD8" s="118"/>
      <c r="BE8" s="118"/>
      <c r="BF8" s="118"/>
      <c r="BG8" s="19"/>
      <c r="BI8" s="118"/>
      <c r="BJ8" s="118"/>
      <c r="BK8" s="118"/>
      <c r="BL8" s="118"/>
      <c r="BM8" s="118"/>
      <c r="BN8" s="118"/>
      <c r="BO8" s="118"/>
      <c r="BP8" s="118"/>
      <c r="BQ8" s="118"/>
      <c r="BR8" s="118"/>
      <c r="BS8" s="118"/>
      <c r="BT8" s="118"/>
      <c r="BU8" s="19"/>
      <c r="BV8" s="118"/>
      <c r="BW8" s="118"/>
      <c r="BX8" s="118"/>
      <c r="BY8" s="118"/>
      <c r="BZ8" s="118"/>
      <c r="CA8" s="118"/>
      <c r="CB8" s="118"/>
      <c r="CC8" s="118"/>
      <c r="CD8" s="118"/>
      <c r="CE8" s="118"/>
      <c r="CF8" s="118"/>
      <c r="CG8" s="118"/>
      <c r="CH8" s="19"/>
      <c r="CJ8" s="118"/>
      <c r="CK8" s="118"/>
      <c r="CL8" s="118"/>
      <c r="CM8" s="118"/>
      <c r="CN8" s="118"/>
      <c r="CO8" s="118"/>
      <c r="CP8" s="118"/>
      <c r="CQ8" s="118"/>
      <c r="CR8" s="118"/>
      <c r="CS8" s="118"/>
      <c r="CT8" s="118"/>
      <c r="CU8" s="118"/>
      <c r="CV8" s="19"/>
      <c r="CW8" s="118"/>
      <c r="CX8" s="118"/>
      <c r="CY8" s="118"/>
      <c r="CZ8" s="118"/>
      <c r="DA8" s="118"/>
      <c r="DB8" s="118"/>
      <c r="DC8" s="118"/>
      <c r="DD8" s="118"/>
      <c r="DE8" s="118"/>
      <c r="DF8" s="118"/>
      <c r="DG8" s="118"/>
      <c r="DH8" s="118"/>
      <c r="DI8" s="19"/>
      <c r="DK8" s="118"/>
      <c r="DL8" s="118"/>
      <c r="DM8" s="118"/>
      <c r="DN8" s="118"/>
      <c r="DO8" s="118"/>
      <c r="DP8" s="118"/>
      <c r="DQ8" s="118"/>
      <c r="DR8" s="118"/>
      <c r="DS8" s="118"/>
      <c r="DT8" s="118"/>
      <c r="DU8" s="118"/>
      <c r="DV8" s="118"/>
      <c r="DW8" s="19"/>
      <c r="DX8" s="118"/>
      <c r="DY8" s="118"/>
      <c r="DZ8" s="118"/>
      <c r="EA8" s="118"/>
      <c r="EB8" s="118"/>
      <c r="EC8" s="118"/>
      <c r="ED8" s="118"/>
      <c r="EE8" s="118"/>
      <c r="EF8" s="118"/>
      <c r="EG8" s="118"/>
      <c r="EH8" s="118"/>
      <c r="EI8" s="118"/>
      <c r="EJ8" s="19"/>
      <c r="EK8" s="118"/>
      <c r="EL8" s="118"/>
      <c r="EM8" s="118"/>
      <c r="EN8" s="118"/>
      <c r="EO8" s="118"/>
      <c r="EP8" s="118"/>
      <c r="EQ8" s="118"/>
      <c r="ER8" s="118"/>
      <c r="ES8" s="118"/>
      <c r="ET8" s="118"/>
      <c r="EU8" s="118"/>
      <c r="EV8" s="118"/>
      <c r="EW8" s="19"/>
      <c r="EX8" s="118"/>
      <c r="EY8" s="118"/>
      <c r="EZ8" s="118"/>
      <c r="FA8" s="118"/>
      <c r="FB8" s="118"/>
      <c r="FC8" s="118"/>
      <c r="FD8" s="118"/>
      <c r="FE8" s="118"/>
      <c r="FF8" s="118"/>
      <c r="FG8" s="118"/>
      <c r="FH8" s="118"/>
      <c r="FI8" s="118"/>
      <c r="FJ8" s="19"/>
    </row>
    <row r="9" spans="1:166" x14ac:dyDescent="0.2">
      <c r="A9" s="146"/>
      <c r="B9" s="150"/>
      <c r="C9" s="150"/>
      <c r="D9" s="150"/>
      <c r="E9" s="150"/>
      <c r="F9" s="150"/>
      <c r="G9" s="118"/>
      <c r="H9" s="118"/>
      <c r="I9" s="118"/>
      <c r="J9" s="118"/>
      <c r="K9" s="118"/>
      <c r="L9" s="118"/>
      <c r="M9" s="118"/>
      <c r="N9" s="118"/>
      <c r="O9" s="118"/>
      <c r="P9" s="118"/>
      <c r="Q9" s="118"/>
      <c r="R9" s="118"/>
      <c r="S9" s="19"/>
      <c r="T9" s="118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8"/>
      <c r="AF9" s="19"/>
      <c r="AH9" s="118"/>
      <c r="AI9" s="118"/>
      <c r="AJ9" s="118"/>
      <c r="AK9" s="118"/>
      <c r="AL9" s="118"/>
      <c r="AM9" s="118"/>
      <c r="AN9" s="118"/>
      <c r="AO9" s="118"/>
      <c r="AP9" s="118"/>
      <c r="AQ9" s="118"/>
      <c r="AR9" s="118"/>
      <c r="AS9" s="118"/>
      <c r="AT9" s="19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18"/>
      <c r="BF9" s="118"/>
      <c r="BG9" s="19"/>
      <c r="BI9" s="118"/>
      <c r="BJ9" s="118"/>
      <c r="BK9" s="118"/>
      <c r="BL9" s="118"/>
      <c r="BM9" s="118"/>
      <c r="BN9" s="118"/>
      <c r="BO9" s="118"/>
      <c r="BP9" s="118"/>
      <c r="BQ9" s="118"/>
      <c r="BR9" s="118"/>
      <c r="BS9" s="118"/>
      <c r="BT9" s="118"/>
      <c r="BU9" s="19"/>
      <c r="BV9" s="118"/>
      <c r="BW9" s="118"/>
      <c r="BX9" s="118"/>
      <c r="BY9" s="118"/>
      <c r="BZ9" s="118"/>
      <c r="CA9" s="118"/>
      <c r="CB9" s="118"/>
      <c r="CC9" s="118"/>
      <c r="CD9" s="118"/>
      <c r="CE9" s="118"/>
      <c r="CF9" s="118"/>
      <c r="CG9" s="118"/>
      <c r="CH9" s="19"/>
      <c r="CJ9" s="118"/>
      <c r="CK9" s="118"/>
      <c r="CL9" s="118"/>
      <c r="CM9" s="118"/>
      <c r="CN9" s="118"/>
      <c r="CO9" s="118"/>
      <c r="CP9" s="118"/>
      <c r="CQ9" s="118"/>
      <c r="CR9" s="118"/>
      <c r="CS9" s="118"/>
      <c r="CT9" s="118"/>
      <c r="CU9" s="118"/>
      <c r="CV9" s="19"/>
      <c r="CW9" s="118"/>
      <c r="CX9" s="118"/>
      <c r="CY9" s="118"/>
      <c r="CZ9" s="118"/>
      <c r="DA9" s="118"/>
      <c r="DB9" s="118"/>
      <c r="DC9" s="118"/>
      <c r="DD9" s="118"/>
      <c r="DE9" s="118"/>
      <c r="DF9" s="118"/>
      <c r="DG9" s="118"/>
      <c r="DH9" s="118"/>
      <c r="DI9" s="19"/>
      <c r="DK9" s="118"/>
      <c r="DL9" s="118"/>
      <c r="DM9" s="118"/>
      <c r="DN9" s="118"/>
      <c r="DO9" s="118"/>
      <c r="DP9" s="118"/>
      <c r="DQ9" s="118"/>
      <c r="DR9" s="118"/>
      <c r="DS9" s="118"/>
      <c r="DT9" s="118"/>
      <c r="DU9" s="118"/>
      <c r="DV9" s="118"/>
      <c r="DW9" s="19"/>
      <c r="DX9" s="118"/>
      <c r="DY9" s="118"/>
      <c r="DZ9" s="118"/>
      <c r="EA9" s="118"/>
      <c r="EB9" s="118"/>
      <c r="EC9" s="118"/>
      <c r="ED9" s="118"/>
      <c r="EE9" s="118"/>
      <c r="EF9" s="118"/>
      <c r="EG9" s="118"/>
      <c r="EH9" s="118"/>
      <c r="EI9" s="118"/>
      <c r="EJ9" s="19"/>
      <c r="EK9" s="118"/>
      <c r="EL9" s="118"/>
      <c r="EM9" s="118"/>
      <c r="EN9" s="118"/>
      <c r="EO9" s="118"/>
      <c r="EP9" s="118"/>
      <c r="EQ9" s="118"/>
      <c r="ER9" s="118"/>
      <c r="ES9" s="118"/>
      <c r="ET9" s="118"/>
      <c r="EU9" s="118"/>
      <c r="EV9" s="118"/>
      <c r="EW9" s="19"/>
      <c r="EX9" s="118"/>
      <c r="EY9" s="118"/>
      <c r="EZ9" s="118"/>
      <c r="FA9" s="118"/>
      <c r="FB9" s="118"/>
      <c r="FC9" s="118"/>
      <c r="FD9" s="118"/>
      <c r="FE9" s="118"/>
      <c r="FF9" s="118"/>
      <c r="FG9" s="118"/>
      <c r="FH9" s="118"/>
      <c r="FI9" s="118"/>
      <c r="FJ9" s="19"/>
    </row>
    <row r="10" spans="1:166" x14ac:dyDescent="0.2">
      <c r="A10" s="146"/>
      <c r="B10" s="149" t="s">
        <v>61</v>
      </c>
      <c r="C10" s="149"/>
      <c r="D10" s="149"/>
      <c r="E10" s="149"/>
      <c r="F10" s="149"/>
      <c r="G10">
        <v>10</v>
      </c>
      <c r="H10">
        <v>17</v>
      </c>
      <c r="I10">
        <v>12</v>
      </c>
      <c r="J10">
        <v>17</v>
      </c>
      <c r="K10">
        <v>10</v>
      </c>
      <c r="L10">
        <v>17</v>
      </c>
      <c r="M10">
        <v>16</v>
      </c>
      <c r="N10">
        <v>18</v>
      </c>
      <c r="O10">
        <v>10</v>
      </c>
      <c r="P10">
        <v>13</v>
      </c>
      <c r="Q10">
        <v>3</v>
      </c>
      <c r="R10">
        <v>1</v>
      </c>
      <c r="S10" s="19">
        <f>SUM(G10:P10)</f>
        <v>140</v>
      </c>
      <c r="T10">
        <v>10</v>
      </c>
      <c r="U10">
        <v>17</v>
      </c>
      <c r="V10">
        <v>12</v>
      </c>
      <c r="W10">
        <v>17</v>
      </c>
      <c r="X10">
        <v>10</v>
      </c>
      <c r="Y10">
        <v>17</v>
      </c>
      <c r="Z10">
        <v>16</v>
      </c>
      <c r="AA10">
        <v>18</v>
      </c>
      <c r="AB10">
        <v>10</v>
      </c>
      <c r="AC10">
        <v>13</v>
      </c>
      <c r="AD10">
        <v>3</v>
      </c>
      <c r="AE10">
        <v>1</v>
      </c>
      <c r="AF10" s="19"/>
      <c r="AH10">
        <v>10</v>
      </c>
      <c r="AI10">
        <v>17</v>
      </c>
      <c r="AJ10">
        <v>12</v>
      </c>
      <c r="AK10">
        <v>17</v>
      </c>
      <c r="AL10">
        <v>10</v>
      </c>
      <c r="AM10">
        <v>17</v>
      </c>
      <c r="AN10">
        <v>16</v>
      </c>
      <c r="AO10">
        <v>18</v>
      </c>
      <c r="AP10">
        <v>10</v>
      </c>
      <c r="AQ10">
        <v>13</v>
      </c>
      <c r="AR10">
        <v>3</v>
      </c>
      <c r="AS10">
        <v>1</v>
      </c>
      <c r="AT10" s="19">
        <f>SUM(AH10:AQ10)</f>
        <v>140</v>
      </c>
      <c r="AU10">
        <v>6</v>
      </c>
      <c r="AV10">
        <v>29</v>
      </c>
      <c r="AW10">
        <v>18</v>
      </c>
      <c r="AX10">
        <v>24</v>
      </c>
      <c r="AY10">
        <v>29</v>
      </c>
      <c r="AZ10">
        <v>11</v>
      </c>
      <c r="BA10">
        <v>35</v>
      </c>
      <c r="BB10">
        <v>31</v>
      </c>
      <c r="BC10">
        <v>14</v>
      </c>
      <c r="BD10">
        <v>14</v>
      </c>
      <c r="BE10">
        <v>3</v>
      </c>
      <c r="BF10">
        <v>1</v>
      </c>
      <c r="BG10" s="19"/>
      <c r="BI10">
        <v>10</v>
      </c>
      <c r="BJ10">
        <v>17</v>
      </c>
      <c r="BK10">
        <v>12</v>
      </c>
      <c r="BL10">
        <v>17</v>
      </c>
      <c r="BM10">
        <v>10</v>
      </c>
      <c r="BN10">
        <v>17</v>
      </c>
      <c r="BO10">
        <v>16</v>
      </c>
      <c r="BP10">
        <v>18</v>
      </c>
      <c r="BQ10">
        <v>10</v>
      </c>
      <c r="BR10">
        <v>13</v>
      </c>
      <c r="BS10">
        <v>3</v>
      </c>
      <c r="BT10">
        <v>1</v>
      </c>
      <c r="BU10" s="19">
        <f>SUM(BI10:BR10)</f>
        <v>140</v>
      </c>
      <c r="BV10">
        <v>23</v>
      </c>
      <c r="BW10">
        <v>36</v>
      </c>
      <c r="BX10">
        <v>15</v>
      </c>
      <c r="BY10">
        <v>5</v>
      </c>
      <c r="BZ10">
        <v>22</v>
      </c>
      <c r="CA10">
        <v>15</v>
      </c>
      <c r="CB10">
        <v>35</v>
      </c>
      <c r="CC10">
        <v>14</v>
      </c>
      <c r="CD10">
        <v>31</v>
      </c>
      <c r="CE10">
        <v>12</v>
      </c>
      <c r="CF10">
        <v>3</v>
      </c>
      <c r="CG10">
        <v>2</v>
      </c>
      <c r="CH10" s="19"/>
      <c r="CJ10">
        <v>10</v>
      </c>
      <c r="CK10">
        <v>17</v>
      </c>
      <c r="CL10">
        <v>12</v>
      </c>
      <c r="CM10">
        <v>17</v>
      </c>
      <c r="CN10">
        <v>10</v>
      </c>
      <c r="CO10">
        <v>17</v>
      </c>
      <c r="CP10">
        <v>16</v>
      </c>
      <c r="CQ10">
        <v>18</v>
      </c>
      <c r="CR10">
        <v>10</v>
      </c>
      <c r="CS10">
        <v>13</v>
      </c>
      <c r="CT10">
        <v>3</v>
      </c>
      <c r="CU10">
        <v>1</v>
      </c>
      <c r="CV10" s="19">
        <f>SUM(CJ10:CS10)</f>
        <v>140</v>
      </c>
      <c r="CW10">
        <v>13</v>
      </c>
      <c r="CX10">
        <v>26</v>
      </c>
      <c r="CY10">
        <v>15</v>
      </c>
      <c r="CZ10">
        <v>14</v>
      </c>
      <c r="DA10">
        <v>19</v>
      </c>
      <c r="DB10">
        <v>5</v>
      </c>
      <c r="DC10">
        <v>28</v>
      </c>
      <c r="DD10">
        <v>24</v>
      </c>
      <c r="DE10">
        <v>20</v>
      </c>
      <c r="DF10">
        <v>15</v>
      </c>
      <c r="DG10">
        <v>3</v>
      </c>
      <c r="DH10">
        <v>2</v>
      </c>
      <c r="DI10" s="19"/>
      <c r="DK10">
        <v>10</v>
      </c>
      <c r="DL10">
        <v>17</v>
      </c>
      <c r="DM10">
        <v>12</v>
      </c>
      <c r="DN10">
        <v>17</v>
      </c>
      <c r="DO10">
        <v>10</v>
      </c>
      <c r="DP10">
        <v>17</v>
      </c>
      <c r="DQ10">
        <v>16</v>
      </c>
      <c r="DR10">
        <v>18</v>
      </c>
      <c r="DS10">
        <v>10</v>
      </c>
      <c r="DT10">
        <v>13</v>
      </c>
      <c r="DU10">
        <v>3</v>
      </c>
      <c r="DV10">
        <v>1</v>
      </c>
      <c r="DW10" s="19">
        <f>SUM(DK10:DT10)</f>
        <v>140</v>
      </c>
      <c r="DX10">
        <v>15</v>
      </c>
      <c r="DY10">
        <v>10</v>
      </c>
      <c r="DZ10">
        <v>22</v>
      </c>
      <c r="EA10">
        <v>10</v>
      </c>
      <c r="EB10">
        <v>30</v>
      </c>
      <c r="EC10">
        <v>20</v>
      </c>
      <c r="ED10">
        <v>24</v>
      </c>
      <c r="EE10">
        <v>5</v>
      </c>
      <c r="EF10">
        <v>23</v>
      </c>
      <c r="EG10">
        <v>32</v>
      </c>
      <c r="EH10">
        <v>3</v>
      </c>
      <c r="EI10">
        <v>2</v>
      </c>
      <c r="EJ10" s="19"/>
      <c r="EK10">
        <v>10</v>
      </c>
      <c r="EL10">
        <v>17</v>
      </c>
      <c r="EM10">
        <v>12</v>
      </c>
      <c r="EN10">
        <v>17</v>
      </c>
      <c r="EO10">
        <v>10</v>
      </c>
      <c r="EP10">
        <v>17</v>
      </c>
      <c r="EQ10">
        <v>16</v>
      </c>
      <c r="ER10">
        <v>18</v>
      </c>
      <c r="ES10">
        <v>10</v>
      </c>
      <c r="ET10">
        <v>13</v>
      </c>
      <c r="EU10">
        <v>3</v>
      </c>
      <c r="EV10">
        <v>1</v>
      </c>
      <c r="EW10" s="19">
        <f>SUM(EK10:ET10)</f>
        <v>140</v>
      </c>
      <c r="EX10">
        <v>13</v>
      </c>
      <c r="EY10">
        <v>26</v>
      </c>
      <c r="EZ10">
        <v>15</v>
      </c>
      <c r="FA10">
        <v>14</v>
      </c>
      <c r="FB10">
        <v>19</v>
      </c>
      <c r="FC10">
        <v>5</v>
      </c>
      <c r="FD10">
        <v>28</v>
      </c>
      <c r="FE10">
        <v>24</v>
      </c>
      <c r="FF10">
        <v>20</v>
      </c>
      <c r="FG10">
        <v>15</v>
      </c>
      <c r="FH10">
        <v>3</v>
      </c>
      <c r="FI10">
        <v>2</v>
      </c>
      <c r="FJ10" s="19"/>
    </row>
    <row r="11" spans="1:166" x14ac:dyDescent="0.2">
      <c r="A11" s="146"/>
      <c r="B11" s="124" t="s">
        <v>62</v>
      </c>
      <c r="C11" s="124"/>
      <c r="D11" s="124"/>
      <c r="E11" s="124"/>
      <c r="F11" s="148"/>
      <c r="G11" s="119" t="s">
        <v>63</v>
      </c>
      <c r="H11" s="120"/>
      <c r="I11" s="120"/>
      <c r="J11" s="120"/>
      <c r="K11" s="120"/>
      <c r="L11" s="120"/>
      <c r="M11" s="120"/>
      <c r="N11" s="120"/>
      <c r="O11" s="120"/>
      <c r="P11" s="121"/>
      <c r="Q11" s="121"/>
      <c r="R11" s="122"/>
      <c r="S11" s="20" t="s">
        <v>64</v>
      </c>
      <c r="T11" s="123" t="s">
        <v>65</v>
      </c>
      <c r="U11" s="124"/>
      <c r="V11" s="124"/>
      <c r="W11" s="124"/>
      <c r="X11" s="124"/>
      <c r="Y11" s="124"/>
      <c r="Z11" s="124"/>
      <c r="AA11" s="124"/>
      <c r="AB11" s="124"/>
      <c r="AC11" s="124"/>
      <c r="AD11" s="125"/>
      <c r="AE11" s="126"/>
      <c r="AF11" s="20" t="s">
        <v>64</v>
      </c>
      <c r="AH11" s="119" t="s">
        <v>63</v>
      </c>
      <c r="AI11" s="120"/>
      <c r="AJ11" s="120"/>
      <c r="AK11" s="120"/>
      <c r="AL11" s="120"/>
      <c r="AM11" s="120"/>
      <c r="AN11" s="120"/>
      <c r="AO11" s="120"/>
      <c r="AP11" s="120"/>
      <c r="AQ11" s="121"/>
      <c r="AR11" s="121"/>
      <c r="AS11" s="122"/>
      <c r="AT11" s="20" t="s">
        <v>64</v>
      </c>
      <c r="AU11" s="123" t="s">
        <v>65</v>
      </c>
      <c r="AV11" s="124"/>
      <c r="AW11" s="124"/>
      <c r="AX11" s="124"/>
      <c r="AY11" s="124"/>
      <c r="AZ11" s="124"/>
      <c r="BA11" s="124"/>
      <c r="BB11" s="124"/>
      <c r="BC11" s="124"/>
      <c r="BD11" s="124"/>
      <c r="BE11" s="125"/>
      <c r="BF11" s="126"/>
      <c r="BG11" s="20" t="s">
        <v>64</v>
      </c>
      <c r="BI11" s="119" t="s">
        <v>63</v>
      </c>
      <c r="BJ11" s="120"/>
      <c r="BK11" s="120"/>
      <c r="BL11" s="120"/>
      <c r="BM11" s="120"/>
      <c r="BN11" s="120"/>
      <c r="BO11" s="120"/>
      <c r="BP11" s="120"/>
      <c r="BQ11" s="120"/>
      <c r="BR11" s="121"/>
      <c r="BS11" s="121"/>
      <c r="BT11" s="122"/>
      <c r="BU11" s="20" t="s">
        <v>64</v>
      </c>
      <c r="BV11" s="123" t="s">
        <v>65</v>
      </c>
      <c r="BW11" s="124"/>
      <c r="BX11" s="124"/>
      <c r="BY11" s="124"/>
      <c r="BZ11" s="124"/>
      <c r="CA11" s="124"/>
      <c r="CB11" s="124"/>
      <c r="CC11" s="124"/>
      <c r="CD11" s="124"/>
      <c r="CE11" s="124"/>
      <c r="CF11" s="125"/>
      <c r="CG11" s="126"/>
      <c r="CH11" s="20" t="s">
        <v>64</v>
      </c>
      <c r="CJ11" s="119" t="s">
        <v>63</v>
      </c>
      <c r="CK11" s="120"/>
      <c r="CL11" s="120"/>
      <c r="CM11" s="120"/>
      <c r="CN11" s="120"/>
      <c r="CO11" s="120"/>
      <c r="CP11" s="120"/>
      <c r="CQ11" s="120"/>
      <c r="CR11" s="120"/>
      <c r="CS11" s="121"/>
      <c r="CT11" s="121"/>
      <c r="CU11" s="122"/>
      <c r="CV11" s="20" t="s">
        <v>64</v>
      </c>
      <c r="CW11" s="123" t="s">
        <v>65</v>
      </c>
      <c r="CX11" s="124"/>
      <c r="CY11" s="124"/>
      <c r="CZ11" s="124"/>
      <c r="DA11" s="124"/>
      <c r="DB11" s="124"/>
      <c r="DC11" s="124"/>
      <c r="DD11" s="124"/>
      <c r="DE11" s="124"/>
      <c r="DF11" s="124"/>
      <c r="DG11" s="125"/>
      <c r="DH11" s="126"/>
      <c r="DI11" s="20" t="s">
        <v>64</v>
      </c>
      <c r="DK11" s="119" t="s">
        <v>63</v>
      </c>
      <c r="DL11" s="120"/>
      <c r="DM11" s="120"/>
      <c r="DN11" s="120"/>
      <c r="DO11" s="120"/>
      <c r="DP11" s="120"/>
      <c r="DQ11" s="120"/>
      <c r="DR11" s="120"/>
      <c r="DS11" s="120"/>
      <c r="DT11" s="121"/>
      <c r="DU11" s="121"/>
      <c r="DV11" s="122"/>
      <c r="DW11" s="20" t="s">
        <v>64</v>
      </c>
      <c r="DX11" s="123" t="s">
        <v>65</v>
      </c>
      <c r="DY11" s="124"/>
      <c r="DZ11" s="124"/>
      <c r="EA11" s="124"/>
      <c r="EB11" s="124"/>
      <c r="EC11" s="124"/>
      <c r="ED11" s="124"/>
      <c r="EE11" s="124"/>
      <c r="EF11" s="124"/>
      <c r="EG11" s="124"/>
      <c r="EH11" s="125"/>
      <c r="EI11" s="126"/>
      <c r="EJ11" s="20" t="s">
        <v>64</v>
      </c>
      <c r="EK11" s="119" t="s">
        <v>63</v>
      </c>
      <c r="EL11" s="120"/>
      <c r="EM11" s="120"/>
      <c r="EN11" s="120"/>
      <c r="EO11" s="120"/>
      <c r="EP11" s="120"/>
      <c r="EQ11" s="120"/>
      <c r="ER11" s="120"/>
      <c r="ES11" s="120"/>
      <c r="ET11" s="121"/>
      <c r="EU11" s="121"/>
      <c r="EV11" s="122"/>
      <c r="EW11" s="20" t="s">
        <v>64</v>
      </c>
      <c r="EX11" s="123" t="s">
        <v>65</v>
      </c>
      <c r="EY11" s="124"/>
      <c r="EZ11" s="124"/>
      <c r="FA11" s="124"/>
      <c r="FB11" s="124"/>
      <c r="FC11" s="124"/>
      <c r="FD11" s="124"/>
      <c r="FE11" s="124"/>
      <c r="FF11" s="124"/>
      <c r="FG11" s="124"/>
      <c r="FH11" s="125"/>
      <c r="FI11" s="126"/>
      <c r="FJ11" s="20" t="s">
        <v>64</v>
      </c>
    </row>
    <row r="12" spans="1:166" ht="12" customHeight="1" thickBot="1" x14ac:dyDescent="0.25">
      <c r="A12" s="147"/>
      <c r="B12" s="29" t="s">
        <v>66</v>
      </c>
      <c r="C12" s="29" t="s">
        <v>67</v>
      </c>
      <c r="D12" s="29" t="s">
        <v>68</v>
      </c>
      <c r="E12" s="29" t="s">
        <v>69</v>
      </c>
      <c r="F12" s="29" t="s">
        <v>70</v>
      </c>
      <c r="G12" s="21">
        <v>1</v>
      </c>
      <c r="H12" s="22">
        <v>2</v>
      </c>
      <c r="I12" s="22">
        <v>3</v>
      </c>
      <c r="J12" s="23">
        <v>4</v>
      </c>
      <c r="K12" s="21">
        <v>5</v>
      </c>
      <c r="L12" s="22">
        <v>6</v>
      </c>
      <c r="M12" s="22">
        <v>7</v>
      </c>
      <c r="N12" s="23">
        <v>8</v>
      </c>
      <c r="O12" s="24">
        <v>9</v>
      </c>
      <c r="P12" s="21">
        <v>10</v>
      </c>
      <c r="Q12" s="24"/>
      <c r="R12" s="24"/>
      <c r="S12" s="25"/>
      <c r="T12" s="21">
        <v>1</v>
      </c>
      <c r="U12" s="22">
        <v>2</v>
      </c>
      <c r="V12" s="22">
        <v>3</v>
      </c>
      <c r="W12" s="23">
        <v>4</v>
      </c>
      <c r="X12" s="21">
        <v>5</v>
      </c>
      <c r="Y12" s="22">
        <v>6</v>
      </c>
      <c r="Z12" s="22">
        <v>7</v>
      </c>
      <c r="AA12" s="23">
        <v>8</v>
      </c>
      <c r="AB12" s="24">
        <v>9</v>
      </c>
      <c r="AC12" s="24">
        <v>9</v>
      </c>
      <c r="AD12" s="24"/>
      <c r="AE12" s="24"/>
      <c r="AF12" s="25"/>
      <c r="AH12" s="21">
        <v>1</v>
      </c>
      <c r="AI12" s="22">
        <v>2</v>
      </c>
      <c r="AJ12" s="22">
        <v>3</v>
      </c>
      <c r="AK12" s="23">
        <v>4</v>
      </c>
      <c r="AL12" s="21">
        <v>5</v>
      </c>
      <c r="AM12" s="22">
        <v>6</v>
      </c>
      <c r="AN12" s="22">
        <v>7</v>
      </c>
      <c r="AO12" s="23">
        <v>8</v>
      </c>
      <c r="AP12" s="24">
        <v>9</v>
      </c>
      <c r="AQ12" s="21">
        <v>10</v>
      </c>
      <c r="AR12" s="24"/>
      <c r="AS12" s="24"/>
      <c r="AT12" s="25"/>
      <c r="AU12" s="21">
        <v>1</v>
      </c>
      <c r="AV12" s="22">
        <v>2</v>
      </c>
      <c r="AW12" s="22">
        <v>3</v>
      </c>
      <c r="AX12" s="23">
        <v>4</v>
      </c>
      <c r="AY12" s="21">
        <v>5</v>
      </c>
      <c r="AZ12" s="22">
        <v>6</v>
      </c>
      <c r="BA12" s="22">
        <v>7</v>
      </c>
      <c r="BB12" s="23">
        <v>8</v>
      </c>
      <c r="BC12" s="24">
        <v>9</v>
      </c>
      <c r="BD12" s="24">
        <v>9</v>
      </c>
      <c r="BE12" s="24"/>
      <c r="BF12" s="24"/>
      <c r="BG12" s="25"/>
      <c r="BI12" s="21">
        <v>1</v>
      </c>
      <c r="BJ12" s="22">
        <v>2</v>
      </c>
      <c r="BK12" s="22">
        <v>3</v>
      </c>
      <c r="BL12" s="23">
        <v>4</v>
      </c>
      <c r="BM12" s="21">
        <v>5</v>
      </c>
      <c r="BN12" s="22">
        <v>6</v>
      </c>
      <c r="BO12" s="22">
        <v>7</v>
      </c>
      <c r="BP12" s="23">
        <v>8</v>
      </c>
      <c r="BQ12" s="24">
        <v>9</v>
      </c>
      <c r="BR12" s="21">
        <v>10</v>
      </c>
      <c r="BS12" s="24"/>
      <c r="BT12" s="24"/>
      <c r="BU12" s="25"/>
      <c r="BV12" s="21">
        <v>1</v>
      </c>
      <c r="BW12" s="22">
        <v>2</v>
      </c>
      <c r="BX12" s="22">
        <v>3</v>
      </c>
      <c r="BY12" s="23">
        <v>4</v>
      </c>
      <c r="BZ12" s="21">
        <v>5</v>
      </c>
      <c r="CA12" s="22">
        <v>6</v>
      </c>
      <c r="CB12" s="22">
        <v>7</v>
      </c>
      <c r="CC12" s="23">
        <v>8</v>
      </c>
      <c r="CD12" s="24">
        <v>9</v>
      </c>
      <c r="CE12" s="24">
        <v>9</v>
      </c>
      <c r="CF12" s="24"/>
      <c r="CG12" s="24"/>
      <c r="CH12" s="25"/>
      <c r="CJ12" s="21">
        <v>1</v>
      </c>
      <c r="CK12" s="22">
        <v>2</v>
      </c>
      <c r="CL12" s="22">
        <v>3</v>
      </c>
      <c r="CM12" s="23">
        <v>4</v>
      </c>
      <c r="CN12" s="21">
        <v>5</v>
      </c>
      <c r="CO12" s="22">
        <v>6</v>
      </c>
      <c r="CP12" s="22">
        <v>7</v>
      </c>
      <c r="CQ12" s="23">
        <v>8</v>
      </c>
      <c r="CR12" s="24">
        <v>9</v>
      </c>
      <c r="CS12" s="21">
        <v>10</v>
      </c>
      <c r="CT12" s="24"/>
      <c r="CU12" s="24"/>
      <c r="CV12" s="25"/>
      <c r="CW12" s="21">
        <v>1</v>
      </c>
      <c r="CX12" s="22">
        <v>2</v>
      </c>
      <c r="CY12" s="22">
        <v>3</v>
      </c>
      <c r="CZ12" s="23">
        <v>4</v>
      </c>
      <c r="DA12" s="21">
        <v>5</v>
      </c>
      <c r="DB12" s="22">
        <v>6</v>
      </c>
      <c r="DC12" s="22">
        <v>7</v>
      </c>
      <c r="DD12" s="23">
        <v>8</v>
      </c>
      <c r="DE12" s="24">
        <v>9</v>
      </c>
      <c r="DF12" s="24">
        <v>9</v>
      </c>
      <c r="DG12" s="24"/>
      <c r="DH12" s="24"/>
      <c r="DI12" s="25"/>
      <c r="DK12" s="21">
        <v>1</v>
      </c>
      <c r="DL12" s="22">
        <v>2</v>
      </c>
      <c r="DM12" s="22">
        <v>3</v>
      </c>
      <c r="DN12" s="23">
        <v>4</v>
      </c>
      <c r="DO12" s="21">
        <v>5</v>
      </c>
      <c r="DP12" s="22">
        <v>6</v>
      </c>
      <c r="DQ12" s="22">
        <v>7</v>
      </c>
      <c r="DR12" s="23">
        <v>8</v>
      </c>
      <c r="DS12" s="24">
        <v>9</v>
      </c>
      <c r="DT12" s="21">
        <v>10</v>
      </c>
      <c r="DU12" s="24"/>
      <c r="DV12" s="24"/>
      <c r="DW12" s="25"/>
      <c r="DX12" s="21">
        <v>1</v>
      </c>
      <c r="DY12" s="22">
        <v>2</v>
      </c>
      <c r="DZ12" s="22">
        <v>3</v>
      </c>
      <c r="EA12" s="23">
        <v>4</v>
      </c>
      <c r="EB12" s="21">
        <v>5</v>
      </c>
      <c r="EC12" s="22">
        <v>6</v>
      </c>
      <c r="ED12" s="22">
        <v>7</v>
      </c>
      <c r="EE12" s="23">
        <v>8</v>
      </c>
      <c r="EF12" s="24">
        <v>9</v>
      </c>
      <c r="EG12" s="24">
        <v>9</v>
      </c>
      <c r="EH12" s="24"/>
      <c r="EI12" s="24"/>
      <c r="EJ12" s="25"/>
      <c r="EK12" s="21">
        <v>1</v>
      </c>
      <c r="EL12" s="22">
        <v>2</v>
      </c>
      <c r="EM12" s="22">
        <v>3</v>
      </c>
      <c r="EN12" s="23">
        <v>4</v>
      </c>
      <c r="EO12" s="21">
        <v>5</v>
      </c>
      <c r="EP12" s="22">
        <v>6</v>
      </c>
      <c r="EQ12" s="22">
        <v>7</v>
      </c>
      <c r="ER12" s="23">
        <v>8</v>
      </c>
      <c r="ES12" s="24">
        <v>9</v>
      </c>
      <c r="ET12" s="21">
        <v>10</v>
      </c>
      <c r="EU12" s="24"/>
      <c r="EV12" s="24"/>
      <c r="EW12" s="25"/>
      <c r="EX12" s="21">
        <v>1</v>
      </c>
      <c r="EY12" s="22">
        <v>2</v>
      </c>
      <c r="EZ12" s="22">
        <v>3</v>
      </c>
      <c r="FA12" s="23">
        <v>4</v>
      </c>
      <c r="FB12" s="21">
        <v>5</v>
      </c>
      <c r="FC12" s="22">
        <v>6</v>
      </c>
      <c r="FD12" s="22">
        <v>7</v>
      </c>
      <c r="FE12" s="23">
        <v>8</v>
      </c>
      <c r="FF12" s="24">
        <v>9</v>
      </c>
      <c r="FG12" s="24">
        <v>9</v>
      </c>
      <c r="FH12" s="24"/>
      <c r="FI12" s="24"/>
      <c r="FJ12" s="25"/>
    </row>
    <row r="13" spans="1:166" ht="12.75" customHeight="1" thickBot="1" x14ac:dyDescent="0.25">
      <c r="A13" s="136">
        <v>1</v>
      </c>
      <c r="B13" s="139" t="s">
        <v>79</v>
      </c>
      <c r="C13" s="140"/>
      <c r="D13" s="140"/>
      <c r="E13" s="140"/>
      <c r="F13" s="141"/>
      <c r="G13" s="26">
        <v>3</v>
      </c>
      <c r="H13" s="27">
        <v>4</v>
      </c>
      <c r="I13" s="27">
        <v>4</v>
      </c>
      <c r="J13" s="27">
        <v>3</v>
      </c>
      <c r="K13" s="27">
        <v>3</v>
      </c>
      <c r="L13" s="27">
        <v>2</v>
      </c>
      <c r="M13" s="27">
        <v>4</v>
      </c>
      <c r="N13" s="27">
        <v>3</v>
      </c>
      <c r="O13" s="27">
        <v>4</v>
      </c>
      <c r="P13" s="27">
        <v>3</v>
      </c>
      <c r="Q13" s="28">
        <v>5</v>
      </c>
      <c r="R13" s="28">
        <v>5</v>
      </c>
      <c r="S13" s="34">
        <f>G13*G$10+H13*H$10+I13*I$10+J13*J$10+K13*K$10+L13*L$10+M13*M$10+N13*N$10+O13*O$10+P13*P$10+Q13*Q$10+R13*R$10</f>
        <v>478</v>
      </c>
      <c r="T13" s="26">
        <v>2</v>
      </c>
      <c r="U13" s="27">
        <v>3</v>
      </c>
      <c r="V13" s="27">
        <v>2</v>
      </c>
      <c r="W13" s="27">
        <v>3</v>
      </c>
      <c r="X13" s="27">
        <v>3</v>
      </c>
      <c r="Y13" s="27">
        <v>2</v>
      </c>
      <c r="Z13" s="27">
        <v>3</v>
      </c>
      <c r="AA13" s="27">
        <v>3</v>
      </c>
      <c r="AB13" s="27">
        <v>4</v>
      </c>
      <c r="AC13" s="27">
        <v>3</v>
      </c>
      <c r="AD13" s="28">
        <v>5</v>
      </c>
      <c r="AE13" s="28">
        <v>5</v>
      </c>
      <c r="AF13" s="34">
        <f>T13*T$10+U13*U$10+V13*V$10+W13*W$10+X13*X$10+Y13*Y$10+Z13*Z$10+AA13*AA$10+AB13*AB$10+AD13*AD$10+AE13*AE$10+AC13*AC$10</f>
        <v>411</v>
      </c>
      <c r="AH13" s="26">
        <v>5</v>
      </c>
      <c r="AI13" s="27">
        <v>4</v>
      </c>
      <c r="AJ13" s="27">
        <v>5</v>
      </c>
      <c r="AK13" s="27">
        <v>4</v>
      </c>
      <c r="AL13" s="27">
        <v>4</v>
      </c>
      <c r="AM13" s="27">
        <v>0</v>
      </c>
      <c r="AN13" s="27">
        <v>4</v>
      </c>
      <c r="AO13" s="27">
        <v>5</v>
      </c>
      <c r="AP13" s="27">
        <v>5</v>
      </c>
      <c r="AQ13" s="27">
        <v>5</v>
      </c>
      <c r="AR13" s="27">
        <v>5</v>
      </c>
      <c r="AS13" s="52">
        <v>5</v>
      </c>
      <c r="AT13" s="34">
        <f>AH13*AH$10+AI13*AI$10+AJ13*AJ$10+AK13*AK$10+AL13*AL$10+AM13*AM$10+AN13*AN$10+AO13*AO$10+AP13*AP$10+AQ13*AQ$10+AR13*AR$10+AS13*AS$10</f>
        <v>575</v>
      </c>
      <c r="AU13" s="26">
        <v>6</v>
      </c>
      <c r="AV13" s="27">
        <v>0</v>
      </c>
      <c r="AW13" s="27">
        <v>5</v>
      </c>
      <c r="AX13" s="27">
        <v>5</v>
      </c>
      <c r="AY13" s="27">
        <v>0</v>
      </c>
      <c r="AZ13" s="27">
        <v>3</v>
      </c>
      <c r="BA13" s="27">
        <v>3</v>
      </c>
      <c r="BB13" s="27">
        <v>3</v>
      </c>
      <c r="BC13" s="27">
        <v>3</v>
      </c>
      <c r="BD13" s="27">
        <v>0</v>
      </c>
      <c r="BE13" s="27">
        <v>5</v>
      </c>
      <c r="BF13" s="52">
        <v>5</v>
      </c>
      <c r="BG13" s="34">
        <f>AU13*AU$10+AV13*AV$10+AW13*AW$10+AX13*AX$10+AY13*AY$10+AZ13*AZ$10+BA13*BA$10+BB13*BB$10+BC13*BC$10+BE13*BE$10+BF13*BF$10+BD13*BD$10</f>
        <v>539</v>
      </c>
      <c r="BI13" s="26">
        <v>5</v>
      </c>
      <c r="BJ13" s="27">
        <v>5</v>
      </c>
      <c r="BK13" s="27">
        <v>2</v>
      </c>
      <c r="BL13" s="27">
        <v>3</v>
      </c>
      <c r="BM13" s="27">
        <v>4</v>
      </c>
      <c r="BN13" s="27">
        <v>4</v>
      </c>
      <c r="BO13" s="27">
        <v>5</v>
      </c>
      <c r="BP13" s="27">
        <v>4</v>
      </c>
      <c r="BQ13" s="27">
        <v>3</v>
      </c>
      <c r="BR13" s="27">
        <v>3</v>
      </c>
      <c r="BS13" s="27">
        <v>5</v>
      </c>
      <c r="BT13" s="52">
        <v>5</v>
      </c>
      <c r="BU13" s="34">
        <f>BI13*BI$10+BJ13*BJ$10+BK13*BK$10+BL13*BL$10+BM13*BM$10+BN13*BN$10+BO13*BO$10+BP13*BP$10+BQ13*BQ$10+BR13*BR$10+BS13*BS$10+BT13*BT$10</f>
        <v>559</v>
      </c>
      <c r="BV13" s="26">
        <v>4</v>
      </c>
      <c r="BW13" s="27">
        <v>4</v>
      </c>
      <c r="BX13" s="27">
        <v>3</v>
      </c>
      <c r="BY13" s="27">
        <v>3</v>
      </c>
      <c r="BZ13" s="27">
        <v>4</v>
      </c>
      <c r="CA13" s="27">
        <v>3</v>
      </c>
      <c r="CB13" s="27">
        <v>2</v>
      </c>
      <c r="CC13" s="27">
        <v>0</v>
      </c>
      <c r="CD13" s="27">
        <v>0</v>
      </c>
      <c r="CE13" s="27">
        <v>2</v>
      </c>
      <c r="CF13" s="27">
        <v>5</v>
      </c>
      <c r="CG13" s="52">
        <v>5</v>
      </c>
      <c r="CH13" s="34">
        <f>BV13*BV$10+BW13*BW$10+BX13*BX$10+BY13*BY$10+BZ13*BZ$10+CA13*CA$10+CB13*CB$10+CC13*CC$10+CD13*CD$10+CF13*CF$10+CG13*CG$10+CE13*CE$10</f>
        <v>548</v>
      </c>
      <c r="CJ13" s="26">
        <v>5</v>
      </c>
      <c r="CK13" s="27">
        <v>5</v>
      </c>
      <c r="CL13" s="27">
        <v>5</v>
      </c>
      <c r="CM13" s="27">
        <v>4</v>
      </c>
      <c r="CN13" s="27">
        <v>4</v>
      </c>
      <c r="CO13" s="27">
        <v>3</v>
      </c>
      <c r="CP13" s="27">
        <v>4</v>
      </c>
      <c r="CQ13" s="27">
        <v>4</v>
      </c>
      <c r="CR13" s="27">
        <v>4</v>
      </c>
      <c r="CS13" s="27">
        <v>4</v>
      </c>
      <c r="CT13" s="27">
        <v>5</v>
      </c>
      <c r="CU13" s="52">
        <v>5</v>
      </c>
      <c r="CV13" s="34">
        <f>CJ13*CJ$10+CK13*CK$10+CL13*CL$10+CM13*CM$10+CN13*CN$10+CO13*CO$10+CP13*CP$10+CQ13*CQ$10+CR13*CR$10+CS13*CS$10+CT13*CT$10+CU13*CU$10</f>
        <v>602</v>
      </c>
      <c r="CW13" s="26">
        <v>1</v>
      </c>
      <c r="CX13" s="27">
        <v>4</v>
      </c>
      <c r="CY13" s="27">
        <v>4</v>
      </c>
      <c r="CZ13" s="27">
        <v>4</v>
      </c>
      <c r="DA13" s="27">
        <v>6</v>
      </c>
      <c r="DB13" s="27">
        <v>5</v>
      </c>
      <c r="DC13" s="27">
        <v>5</v>
      </c>
      <c r="DD13" s="27">
        <v>5</v>
      </c>
      <c r="DE13" s="27">
        <v>5</v>
      </c>
      <c r="DF13" s="27">
        <v>5</v>
      </c>
      <c r="DG13" s="27">
        <v>5</v>
      </c>
      <c r="DH13" s="52">
        <v>5</v>
      </c>
      <c r="DI13" s="34">
        <f>CW13*CW$10+CX13*CX$10+CY13*CY$10+CZ13*CZ$10+DA13*DA$10+DB13*DB$10+DC13*DC$10+DD13*DD$10+DE13*DE$10+DG13*DG$10+DH13*DH$10+DF13*DF$10</f>
        <v>832</v>
      </c>
      <c r="DK13" s="26">
        <v>4</v>
      </c>
      <c r="DL13" s="27">
        <v>5</v>
      </c>
      <c r="DM13" s="27">
        <v>5</v>
      </c>
      <c r="DN13" s="27">
        <v>4</v>
      </c>
      <c r="DO13" s="27">
        <v>5</v>
      </c>
      <c r="DP13" s="27">
        <v>5</v>
      </c>
      <c r="DQ13" s="27">
        <v>6</v>
      </c>
      <c r="DR13" s="27">
        <v>5</v>
      </c>
      <c r="DS13" s="27">
        <v>4</v>
      </c>
      <c r="DT13" s="27">
        <v>0</v>
      </c>
      <c r="DU13" s="27">
        <v>5</v>
      </c>
      <c r="DV13" s="52">
        <v>5</v>
      </c>
      <c r="DW13" s="34">
        <f>DK13*DK$10+DL13*DL$10+DM13*DM$10+DN13*DN$10+DO13*DO$10+DP13*DP$10+DQ13*DQ$10+DR13*DR$10+DS13*DS$10+DT13*DT$10+DU13*DU$10+DV13*DV$10</f>
        <v>634</v>
      </c>
      <c r="DX13" s="26">
        <v>5</v>
      </c>
      <c r="DY13" s="27">
        <v>5</v>
      </c>
      <c r="DZ13" s="27">
        <v>4</v>
      </c>
      <c r="EA13" s="27">
        <v>4</v>
      </c>
      <c r="EB13" s="27">
        <v>5</v>
      </c>
      <c r="EC13" s="27">
        <v>4</v>
      </c>
      <c r="ED13" s="27">
        <v>4</v>
      </c>
      <c r="EE13" s="27">
        <v>4</v>
      </c>
      <c r="EF13" s="27">
        <v>4</v>
      </c>
      <c r="EG13" s="27">
        <v>2</v>
      </c>
      <c r="EH13" s="27">
        <v>5</v>
      </c>
      <c r="EI13" s="52">
        <v>5</v>
      </c>
      <c r="EJ13" s="34">
        <f>DX13*DX$10+DY13*DY$10+DZ13*DZ$10+EA13*EA$10+EB13*EB$10+EC13*EC$10+ED13*ED$10+EE13*EE$10+EF13*EF$10+EH13*EH$10+EI13*EI$10+EG13*EG$10</f>
        <v>780</v>
      </c>
      <c r="EK13" s="26">
        <v>6</v>
      </c>
      <c r="EL13" s="27">
        <v>6</v>
      </c>
      <c r="EM13" s="27">
        <v>5</v>
      </c>
      <c r="EN13" s="27">
        <v>3</v>
      </c>
      <c r="EO13" s="27">
        <v>4</v>
      </c>
      <c r="EP13" s="27">
        <v>5</v>
      </c>
      <c r="EQ13" s="27">
        <v>4</v>
      </c>
      <c r="ER13" s="27">
        <v>5</v>
      </c>
      <c r="ES13" s="27">
        <v>6</v>
      </c>
      <c r="ET13" s="27">
        <v>0</v>
      </c>
      <c r="EU13" s="27">
        <v>5</v>
      </c>
      <c r="EV13" s="52">
        <v>5</v>
      </c>
      <c r="EW13" s="34">
        <f>EK13*EK$10+EL13*EL$10+EM13*EM$10+EN13*EN$10+EO13*EO$10+EP13*EP$10+EQ13*EQ$10+ER13*ER$10+ES13*ES$10+ET13*ET$10+EU13*EU$10+EV13*EV$10</f>
        <v>632</v>
      </c>
      <c r="EX13" s="26">
        <v>0</v>
      </c>
      <c r="EY13" s="27">
        <v>0</v>
      </c>
      <c r="EZ13" s="27">
        <v>0</v>
      </c>
      <c r="FA13" s="27">
        <v>0</v>
      </c>
      <c r="FB13" s="27">
        <v>0</v>
      </c>
      <c r="FC13" s="27">
        <v>0</v>
      </c>
      <c r="FD13" s="27">
        <v>0</v>
      </c>
      <c r="FE13" s="27">
        <v>0</v>
      </c>
      <c r="FF13" s="27">
        <v>0</v>
      </c>
      <c r="FG13" s="27">
        <v>0</v>
      </c>
      <c r="FH13" s="27">
        <v>0</v>
      </c>
      <c r="FI13" s="52">
        <v>0</v>
      </c>
      <c r="FJ13" s="34">
        <f>EX13*EX$10+EY13*EY$10+EZ13*EZ$10+FA13*FA$10+FB13*FB$10+FC13*FC$10+FD13*FD$10+FE13*FE$10+FF13*FF$10+FH13*FH$10+FI13*FI$10+FG13*FG$10</f>
        <v>0</v>
      </c>
    </row>
    <row r="14" spans="1:166" ht="12.75" customHeight="1" thickBot="1" x14ac:dyDescent="0.25">
      <c r="A14" s="137"/>
      <c r="B14" s="142"/>
      <c r="C14" s="143"/>
      <c r="D14" s="143"/>
      <c r="E14" s="143"/>
      <c r="F14" s="144"/>
      <c r="G14" s="30">
        <v>4</v>
      </c>
      <c r="H14" s="31">
        <v>4</v>
      </c>
      <c r="I14" s="31">
        <v>4</v>
      </c>
      <c r="J14" s="31">
        <v>4</v>
      </c>
      <c r="K14" s="31">
        <v>3</v>
      </c>
      <c r="L14" s="31">
        <v>0</v>
      </c>
      <c r="M14" s="31">
        <v>4</v>
      </c>
      <c r="N14" s="31">
        <v>3</v>
      </c>
      <c r="O14" s="31">
        <v>4</v>
      </c>
      <c r="P14" s="31">
        <v>3</v>
      </c>
      <c r="Q14" s="32">
        <v>5</v>
      </c>
      <c r="R14" s="32">
        <v>5</v>
      </c>
      <c r="S14" s="34">
        <f>G14*G$10+H14*H$10+I14*I$10+J14*J$10+K14*K$10+L14*L$10+M14*M$10+N14*N$10+O14*O$10+P14*P$10+Q14*Q$10+R14*R$10</f>
        <v>471</v>
      </c>
      <c r="T14" s="30">
        <v>3</v>
      </c>
      <c r="U14" s="31">
        <v>3</v>
      </c>
      <c r="V14" s="31">
        <v>3</v>
      </c>
      <c r="W14" s="31">
        <v>3</v>
      </c>
      <c r="X14" s="31">
        <v>4</v>
      </c>
      <c r="Y14" s="31">
        <v>3</v>
      </c>
      <c r="Z14" s="31">
        <v>4</v>
      </c>
      <c r="AA14" s="31">
        <v>3</v>
      </c>
      <c r="AB14" s="31">
        <v>4</v>
      </c>
      <c r="AC14" s="31">
        <v>3</v>
      </c>
      <c r="AD14" s="32">
        <v>5</v>
      </c>
      <c r="AE14" s="32">
        <v>5</v>
      </c>
      <c r="AF14" s="34">
        <f>T14*T$10+U14*U$10+V14*V$10+W14*W$10+X14*X$10+Y14*Y$10+Z14*Z$10+AA14*AA$10+AB14*AB$10+AD14*AD$10+AE14*AE$10+AC14*AC$10</f>
        <v>476</v>
      </c>
      <c r="AH14" s="53">
        <v>5</v>
      </c>
      <c r="AI14" s="54">
        <v>4</v>
      </c>
      <c r="AJ14" s="54">
        <v>5</v>
      </c>
      <c r="AK14" s="54">
        <v>4</v>
      </c>
      <c r="AL14" s="54">
        <v>4</v>
      </c>
      <c r="AM14" s="54">
        <v>0</v>
      </c>
      <c r="AN14" s="54">
        <v>4</v>
      </c>
      <c r="AO14" s="54">
        <v>5</v>
      </c>
      <c r="AP14" s="54">
        <v>6</v>
      </c>
      <c r="AQ14" s="54">
        <v>5</v>
      </c>
      <c r="AR14" s="54">
        <v>5</v>
      </c>
      <c r="AS14" s="55">
        <v>5</v>
      </c>
      <c r="AT14" s="34">
        <f>AH14*AH$10+AI14*AI$10+AJ14*AJ$10+AK14*AK$10+AL14*AL$10+AM14*AM$10+AN14*AN$10+AO14*AO$10+AP14*AP$10+AQ14*AQ$10+AR14*AR$10+AS14*AS$10</f>
        <v>585</v>
      </c>
      <c r="AU14" s="53">
        <v>6</v>
      </c>
      <c r="AV14" s="54">
        <v>0</v>
      </c>
      <c r="AW14" s="54">
        <v>5</v>
      </c>
      <c r="AX14" s="54">
        <v>5</v>
      </c>
      <c r="AY14" s="54">
        <v>0</v>
      </c>
      <c r="AZ14" s="54">
        <v>3</v>
      </c>
      <c r="BA14" s="54">
        <v>3</v>
      </c>
      <c r="BB14" s="54">
        <v>3</v>
      </c>
      <c r="BC14" s="54">
        <v>3</v>
      </c>
      <c r="BD14" s="54">
        <v>0</v>
      </c>
      <c r="BE14" s="54">
        <v>5</v>
      </c>
      <c r="BF14" s="55">
        <v>5</v>
      </c>
      <c r="BG14" s="34">
        <f>AU14*AU$10+AV14*AV$10+AW14*AW$10+AX14*AX$10+AY14*AY$10+AZ14*AZ$10+BA14*BA$10+BB14*BB$10+BC14*BC$10+BE14*BE$10+BF14*BF$10+BD14*BD$10</f>
        <v>539</v>
      </c>
      <c r="BI14" s="53">
        <v>5</v>
      </c>
      <c r="BJ14" s="54">
        <v>5</v>
      </c>
      <c r="BK14" s="54">
        <v>2</v>
      </c>
      <c r="BL14" s="54">
        <v>3</v>
      </c>
      <c r="BM14" s="54">
        <v>4</v>
      </c>
      <c r="BN14" s="54">
        <v>4</v>
      </c>
      <c r="BO14" s="54">
        <v>5</v>
      </c>
      <c r="BP14" s="54">
        <v>4</v>
      </c>
      <c r="BQ14" s="54">
        <v>3</v>
      </c>
      <c r="BR14" s="54">
        <v>3</v>
      </c>
      <c r="BS14" s="54">
        <v>5</v>
      </c>
      <c r="BT14" s="55">
        <v>5</v>
      </c>
      <c r="BU14" s="34">
        <f>BI14*BI$10+BJ14*BJ$10+BK14*BK$10+BL14*BL$10+BM14*BM$10+BN14*BN$10+BO14*BO$10+BP14*BP$10+BQ14*BQ$10+BR14*BR$10+BS14*BS$10+BT14*BT$10</f>
        <v>559</v>
      </c>
      <c r="BV14" s="53">
        <v>4</v>
      </c>
      <c r="BW14" s="54">
        <v>4</v>
      </c>
      <c r="BX14" s="54">
        <v>3</v>
      </c>
      <c r="BY14" s="54">
        <v>3</v>
      </c>
      <c r="BZ14" s="54">
        <v>4</v>
      </c>
      <c r="CA14" s="54">
        <v>3</v>
      </c>
      <c r="CB14" s="54">
        <v>2</v>
      </c>
      <c r="CC14" s="54">
        <v>0</v>
      </c>
      <c r="CD14" s="54">
        <v>0</v>
      </c>
      <c r="CE14" s="54">
        <v>2</v>
      </c>
      <c r="CF14" s="54">
        <v>5</v>
      </c>
      <c r="CG14" s="55">
        <v>5</v>
      </c>
      <c r="CH14" s="34">
        <f>BV14*BV$10+BW14*BW$10+BX14*BX$10+BY14*BY$10+BZ14*BZ$10+CA14*CA$10+CB14*CB$10+CC14*CC$10+CD14*CD$10+CF14*CF$10+CG14*CG$10+CE14*CE$10</f>
        <v>548</v>
      </c>
      <c r="CJ14" s="53">
        <v>0</v>
      </c>
      <c r="CK14" s="54">
        <v>0</v>
      </c>
      <c r="CL14" s="54">
        <v>0</v>
      </c>
      <c r="CM14" s="54">
        <v>0</v>
      </c>
      <c r="CN14" s="54">
        <v>0</v>
      </c>
      <c r="CO14" s="54">
        <v>0</v>
      </c>
      <c r="CP14" s="54">
        <v>0</v>
      </c>
      <c r="CQ14" s="54">
        <v>0</v>
      </c>
      <c r="CR14" s="54">
        <v>0</v>
      </c>
      <c r="CS14" s="54">
        <v>0</v>
      </c>
      <c r="CT14" s="54">
        <v>0</v>
      </c>
      <c r="CU14" s="55">
        <v>0</v>
      </c>
      <c r="CV14" s="34">
        <f>CJ14*CJ$10+CK14*CK$10+CL14*CL$10+CM14*CM$10+CN14*CN$10+CO14*CO$10+CP14*CP$10+CQ14*CQ$10+CR14*CR$10+CS14*CS$10+CT14*CT$10+CU14*CU$10</f>
        <v>0</v>
      </c>
      <c r="CW14" s="53">
        <v>0</v>
      </c>
      <c r="CX14" s="54">
        <v>0</v>
      </c>
      <c r="CY14" s="54">
        <v>0</v>
      </c>
      <c r="CZ14" s="54">
        <v>0</v>
      </c>
      <c r="DA14" s="54">
        <v>0</v>
      </c>
      <c r="DB14" s="54">
        <v>0</v>
      </c>
      <c r="DC14" s="54">
        <v>0</v>
      </c>
      <c r="DD14" s="54">
        <v>0</v>
      </c>
      <c r="DE14" s="54">
        <v>0</v>
      </c>
      <c r="DF14" s="54">
        <v>0</v>
      </c>
      <c r="DG14" s="54">
        <v>0</v>
      </c>
      <c r="DH14" s="55">
        <v>0</v>
      </c>
      <c r="DI14" s="34">
        <f>CW14*CW$10+CX14*CX$10+CY14*CY$10+CZ14*CZ$10+DA14*DA$10+DB14*DB$10+DC14*DC$10+DD14*DD$10+DE14*DE$10+DG14*DG$10+DH14*DH$10+DF14*DF$10</f>
        <v>0</v>
      </c>
      <c r="DK14" s="53">
        <v>4</v>
      </c>
      <c r="DL14" s="54">
        <v>5</v>
      </c>
      <c r="DM14" s="54">
        <v>5</v>
      </c>
      <c r="DN14" s="54">
        <v>4</v>
      </c>
      <c r="DO14" s="54">
        <v>5</v>
      </c>
      <c r="DP14" s="54">
        <v>5</v>
      </c>
      <c r="DQ14" s="54">
        <v>6</v>
      </c>
      <c r="DR14" s="54">
        <v>5</v>
      </c>
      <c r="DS14" s="54">
        <v>4</v>
      </c>
      <c r="DT14" s="54">
        <v>0</v>
      </c>
      <c r="DU14" s="54">
        <v>5</v>
      </c>
      <c r="DV14" s="55">
        <v>5</v>
      </c>
      <c r="DW14" s="34">
        <f>DK14*DK$10+DL14*DL$10+DM14*DM$10+DN14*DN$10+DO14*DO$10+DP14*DP$10+DQ14*DQ$10+DR14*DR$10+DS14*DS$10+DT14*DT$10+DU14*DU$10+DV14*DV$10</f>
        <v>634</v>
      </c>
      <c r="DX14" s="53">
        <v>5</v>
      </c>
      <c r="DY14" s="54">
        <v>5</v>
      </c>
      <c r="DZ14" s="54">
        <v>4</v>
      </c>
      <c r="EA14" s="54">
        <v>4</v>
      </c>
      <c r="EB14" s="54">
        <v>5</v>
      </c>
      <c r="EC14" s="54">
        <v>4</v>
      </c>
      <c r="ED14" s="54">
        <v>4</v>
      </c>
      <c r="EE14" s="54">
        <v>4</v>
      </c>
      <c r="EF14" s="54">
        <v>4</v>
      </c>
      <c r="EG14" s="54">
        <v>2</v>
      </c>
      <c r="EH14" s="54">
        <v>5</v>
      </c>
      <c r="EI14" s="55">
        <v>5</v>
      </c>
      <c r="EJ14" s="34">
        <f>DX14*DX$10+DY14*DY$10+DZ14*DZ$10+EA14*EA$10+EB14*EB$10+EC14*EC$10+ED14*ED$10+EE14*EE$10+EF14*EF$10+EH14*EH$10+EI14*EI$10+EG14*EG$10</f>
        <v>780</v>
      </c>
      <c r="EK14" s="53">
        <v>6</v>
      </c>
      <c r="EL14" s="54">
        <v>6</v>
      </c>
      <c r="EM14" s="54">
        <v>5</v>
      </c>
      <c r="EN14" s="54">
        <v>3</v>
      </c>
      <c r="EO14" s="54">
        <v>4</v>
      </c>
      <c r="EP14" s="54">
        <v>5</v>
      </c>
      <c r="EQ14" s="54">
        <v>4</v>
      </c>
      <c r="ER14" s="54">
        <v>5</v>
      </c>
      <c r="ES14" s="54">
        <v>6</v>
      </c>
      <c r="ET14" s="54">
        <v>0</v>
      </c>
      <c r="EU14" s="54">
        <v>5</v>
      </c>
      <c r="EV14" s="55">
        <v>5</v>
      </c>
      <c r="EW14" s="34">
        <f>EK14*EK$10+EL14*EL$10+EM14*EM$10+EN14*EN$10+EO14*EO$10+EP14*EP$10+EQ14*EQ$10+ER14*ER$10+ES14*ES$10+ET14*ET$10+EU14*EU$10+EV14*EV$10</f>
        <v>632</v>
      </c>
      <c r="EX14" s="53">
        <v>0</v>
      </c>
      <c r="EY14" s="54">
        <v>0</v>
      </c>
      <c r="EZ14" s="54">
        <v>0</v>
      </c>
      <c r="FA14" s="54">
        <v>0</v>
      </c>
      <c r="FB14" s="54">
        <v>0</v>
      </c>
      <c r="FC14" s="54">
        <v>0</v>
      </c>
      <c r="FD14" s="54">
        <v>0</v>
      </c>
      <c r="FE14" s="54">
        <v>0</v>
      </c>
      <c r="FF14" s="54">
        <v>0</v>
      </c>
      <c r="FG14" s="54">
        <v>0</v>
      </c>
      <c r="FH14" s="54">
        <v>0</v>
      </c>
      <c r="FI14" s="55">
        <v>0</v>
      </c>
      <c r="FJ14" s="34">
        <f>EX14*EX$10+EY14*EY$10+EZ14*EZ$10+FA14*FA$10+FB14*FB$10+FC14*FC$10+FD14*FD$10+FE14*FE$10+FF14*FF$10+FH14*FH$10+FI14*FI$10+FG14*FG$10</f>
        <v>0</v>
      </c>
    </row>
    <row r="15" spans="1:166" ht="12.75" customHeight="1" thickBot="1" x14ac:dyDescent="0.25">
      <c r="A15" s="138"/>
      <c r="B15" s="33">
        <f>0.5*G15+0.5*T15</f>
        <v>918</v>
      </c>
      <c r="C15" s="49">
        <f>AH15*0.4+AU15*0.6</f>
        <v>1110.8</v>
      </c>
      <c r="D15" s="56">
        <f>BI15+BV15</f>
        <v>2214</v>
      </c>
      <c r="E15" s="62">
        <f>CJ15*0.4+CW15*0.6</f>
        <v>740</v>
      </c>
      <c r="F15" s="65">
        <f>(DK15+EK15)*0.4+(DX15+EX15)*0.6</f>
        <v>1948.8000000000002</v>
      </c>
      <c r="G15" s="115">
        <f>S13+S14</f>
        <v>949</v>
      </c>
      <c r="H15" s="116"/>
      <c r="I15" s="116"/>
      <c r="J15" s="116"/>
      <c r="K15" s="116"/>
      <c r="L15" s="116"/>
      <c r="M15" s="116"/>
      <c r="N15" s="116"/>
      <c r="O15" s="116"/>
      <c r="P15" s="116"/>
      <c r="Q15" s="116"/>
      <c r="R15" s="116"/>
      <c r="S15" s="117"/>
      <c r="T15" s="115">
        <f>AF13+AF14</f>
        <v>887</v>
      </c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7"/>
      <c r="AH15" s="115">
        <f>AT13+AT14</f>
        <v>1160</v>
      </c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17"/>
      <c r="AU15" s="115">
        <f>BG13+BG14</f>
        <v>1078</v>
      </c>
      <c r="AV15" s="116"/>
      <c r="AW15" s="116"/>
      <c r="AX15" s="116"/>
      <c r="AY15" s="116"/>
      <c r="AZ15" s="116"/>
      <c r="BA15" s="116"/>
      <c r="BB15" s="116"/>
      <c r="BC15" s="116"/>
      <c r="BD15" s="116"/>
      <c r="BE15" s="116"/>
      <c r="BF15" s="116"/>
      <c r="BG15" s="117"/>
      <c r="BI15" s="115">
        <f>BU13+BU14</f>
        <v>1118</v>
      </c>
      <c r="BJ15" s="116"/>
      <c r="BK15" s="116"/>
      <c r="BL15" s="116"/>
      <c r="BM15" s="116"/>
      <c r="BN15" s="116"/>
      <c r="BO15" s="116"/>
      <c r="BP15" s="116"/>
      <c r="BQ15" s="116"/>
      <c r="BR15" s="116"/>
      <c r="BS15" s="116"/>
      <c r="BT15" s="116"/>
      <c r="BU15" s="117"/>
      <c r="BV15" s="115">
        <f>CH13+CH14</f>
        <v>1096</v>
      </c>
      <c r="BW15" s="116"/>
      <c r="BX15" s="116"/>
      <c r="BY15" s="116"/>
      <c r="BZ15" s="116"/>
      <c r="CA15" s="116"/>
      <c r="CB15" s="116"/>
      <c r="CC15" s="116"/>
      <c r="CD15" s="116"/>
      <c r="CE15" s="116"/>
      <c r="CF15" s="116"/>
      <c r="CG15" s="116"/>
      <c r="CH15" s="117"/>
      <c r="CJ15" s="115">
        <f>CV13+CV14</f>
        <v>602</v>
      </c>
      <c r="CK15" s="116"/>
      <c r="CL15" s="116"/>
      <c r="CM15" s="116"/>
      <c r="CN15" s="116"/>
      <c r="CO15" s="116"/>
      <c r="CP15" s="116"/>
      <c r="CQ15" s="116"/>
      <c r="CR15" s="116"/>
      <c r="CS15" s="116"/>
      <c r="CT15" s="116"/>
      <c r="CU15" s="116"/>
      <c r="CV15" s="117"/>
      <c r="CW15" s="115">
        <f>DI13+DI14</f>
        <v>832</v>
      </c>
      <c r="CX15" s="116"/>
      <c r="CY15" s="116"/>
      <c r="CZ15" s="116"/>
      <c r="DA15" s="116"/>
      <c r="DB15" s="116"/>
      <c r="DC15" s="116"/>
      <c r="DD15" s="116"/>
      <c r="DE15" s="116"/>
      <c r="DF15" s="116"/>
      <c r="DG15" s="116"/>
      <c r="DH15" s="116"/>
      <c r="DI15" s="117"/>
      <c r="DK15" s="115">
        <f>DW13+DW14</f>
        <v>1268</v>
      </c>
      <c r="DL15" s="116"/>
      <c r="DM15" s="116"/>
      <c r="DN15" s="116"/>
      <c r="DO15" s="116"/>
      <c r="DP15" s="116"/>
      <c r="DQ15" s="116"/>
      <c r="DR15" s="116"/>
      <c r="DS15" s="116"/>
      <c r="DT15" s="116"/>
      <c r="DU15" s="116"/>
      <c r="DV15" s="116"/>
      <c r="DW15" s="117"/>
      <c r="DX15" s="115">
        <f>EJ13+EJ14</f>
        <v>1560</v>
      </c>
      <c r="DY15" s="116"/>
      <c r="DZ15" s="116"/>
      <c r="EA15" s="116"/>
      <c r="EB15" s="116"/>
      <c r="EC15" s="116"/>
      <c r="ED15" s="116"/>
      <c r="EE15" s="116"/>
      <c r="EF15" s="116"/>
      <c r="EG15" s="116"/>
      <c r="EH15" s="116"/>
      <c r="EI15" s="116"/>
      <c r="EJ15" s="117"/>
      <c r="EK15" s="115">
        <f>EW13+EW14</f>
        <v>1264</v>
      </c>
      <c r="EL15" s="116"/>
      <c r="EM15" s="116"/>
      <c r="EN15" s="116"/>
      <c r="EO15" s="116"/>
      <c r="EP15" s="116"/>
      <c r="EQ15" s="116"/>
      <c r="ER15" s="116"/>
      <c r="ES15" s="116"/>
      <c r="ET15" s="116"/>
      <c r="EU15" s="116"/>
      <c r="EV15" s="116"/>
      <c r="EW15" s="117"/>
      <c r="EX15" s="115">
        <f>FJ13+FJ14</f>
        <v>0</v>
      </c>
      <c r="EY15" s="116"/>
      <c r="EZ15" s="116"/>
      <c r="FA15" s="116"/>
      <c r="FB15" s="116"/>
      <c r="FC15" s="116"/>
      <c r="FD15" s="116"/>
      <c r="FE15" s="116"/>
      <c r="FF15" s="116"/>
      <c r="FG15" s="116"/>
      <c r="FH15" s="116"/>
      <c r="FI15" s="116"/>
      <c r="FJ15" s="117"/>
    </row>
    <row r="16" spans="1:166" ht="12.75" customHeight="1" thickBot="1" x14ac:dyDescent="0.25">
      <c r="A16" s="136">
        <v>2</v>
      </c>
      <c r="B16" s="139" t="s">
        <v>80</v>
      </c>
      <c r="C16" s="140"/>
      <c r="D16" s="140"/>
      <c r="E16" s="140"/>
      <c r="F16" s="141"/>
      <c r="G16" s="26">
        <v>6</v>
      </c>
      <c r="H16" s="27">
        <v>6</v>
      </c>
      <c r="I16" s="27">
        <v>2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P16" s="27">
        <v>0</v>
      </c>
      <c r="Q16" s="28">
        <v>5</v>
      </c>
      <c r="R16" s="28">
        <v>5</v>
      </c>
      <c r="S16" s="34">
        <f>G16*G$10+H16*H$10+I16*I$10+J16*J$10+K16*K$10+L16*L$10+M16*M$10+N16*N$10+O16*O$10+P16*P$10+Q16*Q$10+R16*R$10</f>
        <v>206</v>
      </c>
      <c r="T16" s="26">
        <v>4</v>
      </c>
      <c r="U16" s="27">
        <v>3</v>
      </c>
      <c r="V16" s="27">
        <v>4</v>
      </c>
      <c r="W16" s="27">
        <v>5</v>
      </c>
      <c r="X16" s="27">
        <v>3</v>
      </c>
      <c r="Y16" s="27">
        <v>1</v>
      </c>
      <c r="Z16" s="27">
        <v>3</v>
      </c>
      <c r="AA16" s="27">
        <v>3</v>
      </c>
      <c r="AB16" s="27">
        <v>4</v>
      </c>
      <c r="AC16" s="27">
        <v>2</v>
      </c>
      <c r="AD16" s="28">
        <v>5</v>
      </c>
      <c r="AE16" s="28">
        <v>5</v>
      </c>
      <c r="AF16" s="34">
        <f>T16*T$10+U16*U$10+V16*V$10+W16*W$10+X16*X$10+Y16*Y$10+Z16*Z$10+AA16*AA$10+AB16*AB$10+AD16*AD$10+AE16*AE$10+AC16*AC$10</f>
        <v>459</v>
      </c>
      <c r="AH16" s="26">
        <v>0</v>
      </c>
      <c r="AI16" s="27">
        <v>0</v>
      </c>
      <c r="AJ16" s="27">
        <v>0</v>
      </c>
      <c r="AK16" s="27">
        <v>0</v>
      </c>
      <c r="AL16" s="27">
        <v>0</v>
      </c>
      <c r="AM16" s="27">
        <v>0</v>
      </c>
      <c r="AN16" s="27">
        <v>0</v>
      </c>
      <c r="AO16" s="27">
        <v>0</v>
      </c>
      <c r="AP16" s="27">
        <v>0</v>
      </c>
      <c r="AQ16" s="27">
        <v>0</v>
      </c>
      <c r="AR16" s="27">
        <v>0</v>
      </c>
      <c r="AS16" s="52">
        <v>0</v>
      </c>
      <c r="AT16" s="34">
        <f>AH16*AH$10+AI16*AI$10+AJ16*AJ$10+AK16*AK$10+AL16*AL$10+AM16*AM$10+AN16*AN$10+AO16*AO$10+AP16*AP$10+AQ16*AQ$10+AR16*AR$10+AS16*AS$10</f>
        <v>0</v>
      </c>
      <c r="AU16" s="26">
        <v>0</v>
      </c>
      <c r="AV16" s="27">
        <v>0</v>
      </c>
      <c r="AW16" s="27">
        <v>0</v>
      </c>
      <c r="AX16" s="27">
        <v>0</v>
      </c>
      <c r="AY16" s="27">
        <v>0</v>
      </c>
      <c r="AZ16" s="27">
        <v>0</v>
      </c>
      <c r="BA16" s="27">
        <v>0</v>
      </c>
      <c r="BB16" s="27">
        <v>0</v>
      </c>
      <c r="BC16" s="27">
        <v>0</v>
      </c>
      <c r="BD16" s="27">
        <v>0</v>
      </c>
      <c r="BE16" s="27">
        <v>0</v>
      </c>
      <c r="BF16" s="52">
        <v>0</v>
      </c>
      <c r="BG16" s="34">
        <f>AU16*AU$10+AV16*AV$10+AW16*AW$10+AX16*AX$10+AY16*AY$10+AZ16*AZ$10+BA16*BA$10+BB16*BB$10+BC16*BC$10+BE16*BE$10+BF16*BF$10+BD16*BD$10</f>
        <v>0</v>
      </c>
      <c r="BI16" s="26">
        <v>0</v>
      </c>
      <c r="BJ16" s="27">
        <v>0</v>
      </c>
      <c r="BK16" s="27">
        <v>0</v>
      </c>
      <c r="BL16" s="27">
        <v>0</v>
      </c>
      <c r="BM16" s="27">
        <v>0</v>
      </c>
      <c r="BN16" s="27">
        <v>0</v>
      </c>
      <c r="BO16" s="27">
        <v>0</v>
      </c>
      <c r="BP16" s="27">
        <v>0</v>
      </c>
      <c r="BQ16" s="27">
        <v>0</v>
      </c>
      <c r="BR16" s="27">
        <v>0</v>
      </c>
      <c r="BS16" s="27">
        <v>0</v>
      </c>
      <c r="BT16" s="52">
        <v>0</v>
      </c>
      <c r="BU16" s="34">
        <f>BI16*BI$10+BJ16*BJ$10+BK16*BK$10+BL16*BL$10+BM16*BM$10+BN16*BN$10+BO16*BO$10+BP16*BP$10+BQ16*BQ$10+BR16*BR$10+BS16*BS$10+BT16*BT$10</f>
        <v>0</v>
      </c>
      <c r="BV16" s="26">
        <v>0</v>
      </c>
      <c r="BW16" s="27">
        <v>0</v>
      </c>
      <c r="BX16" s="27">
        <v>0</v>
      </c>
      <c r="BY16" s="27">
        <v>0</v>
      </c>
      <c r="BZ16" s="27">
        <v>0</v>
      </c>
      <c r="CA16" s="27">
        <v>0</v>
      </c>
      <c r="CB16" s="27">
        <v>0</v>
      </c>
      <c r="CC16" s="27">
        <v>0</v>
      </c>
      <c r="CD16" s="27">
        <v>0</v>
      </c>
      <c r="CE16" s="27">
        <v>0</v>
      </c>
      <c r="CF16" s="27">
        <v>0</v>
      </c>
      <c r="CG16" s="52">
        <v>0</v>
      </c>
      <c r="CH16" s="34">
        <f>BV16*BV$10+BW16*BW$10+BX16*BX$10+BY16*BY$10+BZ16*BZ$10+CA16*CA$10+CB16*CB$10+CC16*CC$10+CD16*CD$10+CF16*CF$10+CG16*CG$10+CE16*CE$10</f>
        <v>0</v>
      </c>
      <c r="CJ16" s="26">
        <v>0</v>
      </c>
      <c r="CK16" s="27">
        <v>0</v>
      </c>
      <c r="CL16" s="27">
        <v>0</v>
      </c>
      <c r="CM16" s="27">
        <v>0</v>
      </c>
      <c r="CN16" s="27">
        <v>0</v>
      </c>
      <c r="CO16" s="27">
        <v>0</v>
      </c>
      <c r="CP16" s="27">
        <v>0</v>
      </c>
      <c r="CQ16" s="27">
        <v>0</v>
      </c>
      <c r="CR16" s="27">
        <v>0</v>
      </c>
      <c r="CS16" s="27">
        <v>0</v>
      </c>
      <c r="CT16" s="27">
        <v>0</v>
      </c>
      <c r="CU16" s="52">
        <v>0</v>
      </c>
      <c r="CV16" s="34">
        <f>CJ16*CJ$10+CK16*CK$10+CL16*CL$10+CM16*CM$10+CN16*CN$10+CO16*CO$10+CP16*CP$10+CQ16*CQ$10+CR16*CR$10+CS16*CS$10+CT16*CT$10+CU16*CU$10</f>
        <v>0</v>
      </c>
      <c r="CW16" s="26">
        <v>0</v>
      </c>
      <c r="CX16" s="27">
        <v>0</v>
      </c>
      <c r="CY16" s="27">
        <v>0</v>
      </c>
      <c r="CZ16" s="27">
        <v>0</v>
      </c>
      <c r="DA16" s="27">
        <v>0</v>
      </c>
      <c r="DB16" s="27">
        <v>0</v>
      </c>
      <c r="DC16" s="27">
        <v>0</v>
      </c>
      <c r="DD16" s="27">
        <v>0</v>
      </c>
      <c r="DE16" s="27">
        <v>0</v>
      </c>
      <c r="DF16" s="27">
        <v>0</v>
      </c>
      <c r="DG16" s="27">
        <v>0</v>
      </c>
      <c r="DH16" s="52">
        <v>0</v>
      </c>
      <c r="DI16" s="34">
        <f>CW16*CW$10+CX16*CX$10+CY16*CY$10+CZ16*CZ$10+DA16*DA$10+DB16*DB$10+DC16*DC$10+DD16*DD$10+DE16*DE$10+DG16*DG$10+DH16*DH$10+DF16*DF$10</f>
        <v>0</v>
      </c>
      <c r="DK16" s="26">
        <v>0</v>
      </c>
      <c r="DL16" s="27">
        <v>0</v>
      </c>
      <c r="DM16" s="27">
        <v>0</v>
      </c>
      <c r="DN16" s="27">
        <v>0</v>
      </c>
      <c r="DO16" s="27">
        <v>0</v>
      </c>
      <c r="DP16" s="27">
        <v>0</v>
      </c>
      <c r="DQ16" s="27">
        <v>0</v>
      </c>
      <c r="DR16" s="27">
        <v>0</v>
      </c>
      <c r="DS16" s="27">
        <v>0</v>
      </c>
      <c r="DT16" s="27">
        <v>0</v>
      </c>
      <c r="DU16" s="27">
        <v>0</v>
      </c>
      <c r="DV16" s="52">
        <v>0</v>
      </c>
      <c r="DW16" s="34">
        <f>DK16*DK$10+DL16*DL$10+DM16*DM$10+DN16*DN$10+DO16*DO$10+DP16*DP$10+DQ16*DQ$10+DR16*DR$10+DS16*DS$10+DT16*DT$10+DU16*DU$10+DV16*DV$10</f>
        <v>0</v>
      </c>
      <c r="DX16" s="26">
        <v>0</v>
      </c>
      <c r="DY16" s="27">
        <v>0</v>
      </c>
      <c r="DZ16" s="27">
        <v>0</v>
      </c>
      <c r="EA16" s="27">
        <v>0</v>
      </c>
      <c r="EB16" s="27">
        <v>0</v>
      </c>
      <c r="EC16" s="27">
        <v>0</v>
      </c>
      <c r="ED16" s="27">
        <v>0</v>
      </c>
      <c r="EE16" s="27">
        <v>0</v>
      </c>
      <c r="EF16" s="27">
        <v>0</v>
      </c>
      <c r="EG16" s="27">
        <v>0</v>
      </c>
      <c r="EH16" s="27">
        <v>0</v>
      </c>
      <c r="EI16" s="52">
        <v>0</v>
      </c>
      <c r="EJ16" s="34">
        <f>DX16*DX$10+DY16*DY$10+DZ16*DZ$10+EA16*EA$10+EB16*EB$10+EC16*EC$10+ED16*ED$10+EE16*EE$10+EF16*EF$10+EH16*EH$10+EI16*EI$10+EG16*EG$10</f>
        <v>0</v>
      </c>
      <c r="EK16" s="26">
        <v>0</v>
      </c>
      <c r="EL16" s="27">
        <v>0</v>
      </c>
      <c r="EM16" s="27">
        <v>0</v>
      </c>
      <c r="EN16" s="27">
        <v>0</v>
      </c>
      <c r="EO16" s="27">
        <v>0</v>
      </c>
      <c r="EP16" s="27">
        <v>0</v>
      </c>
      <c r="EQ16" s="27">
        <v>0</v>
      </c>
      <c r="ER16" s="27">
        <v>0</v>
      </c>
      <c r="ES16" s="27">
        <v>0</v>
      </c>
      <c r="ET16" s="27">
        <v>0</v>
      </c>
      <c r="EU16" s="27">
        <v>0</v>
      </c>
      <c r="EV16" s="52">
        <v>0</v>
      </c>
      <c r="EW16" s="34">
        <f>EK16*EK$10+EL16*EL$10+EM16*EM$10+EN16*EN$10+EO16*EO$10+EP16*EP$10+EQ16*EQ$10+ER16*ER$10+ES16*ES$10+ET16*ET$10+EU16*EU$10+EV16*EV$10</f>
        <v>0</v>
      </c>
      <c r="EX16" s="26">
        <v>0</v>
      </c>
      <c r="EY16" s="27">
        <v>0</v>
      </c>
      <c r="EZ16" s="27">
        <v>0</v>
      </c>
      <c r="FA16" s="27">
        <v>0</v>
      </c>
      <c r="FB16" s="27">
        <v>0</v>
      </c>
      <c r="FC16" s="27">
        <v>0</v>
      </c>
      <c r="FD16" s="27">
        <v>0</v>
      </c>
      <c r="FE16" s="27">
        <v>0</v>
      </c>
      <c r="FF16" s="27">
        <v>0</v>
      </c>
      <c r="FG16" s="27">
        <v>0</v>
      </c>
      <c r="FH16" s="27">
        <v>0</v>
      </c>
      <c r="FI16" s="52">
        <v>0</v>
      </c>
      <c r="FJ16" s="34">
        <f>EX16*EX$10+EY16*EY$10+EZ16*EZ$10+FA16*FA$10+FB16*FB$10+FC16*FC$10+FD16*FD$10+FE16*FE$10+FF16*FF$10+FH16*FH$10+FI16*FI$10+FG16*FG$10</f>
        <v>0</v>
      </c>
    </row>
    <row r="17" spans="1:166" ht="12.75" customHeight="1" thickBot="1" x14ac:dyDescent="0.25">
      <c r="A17" s="137"/>
      <c r="B17" s="142"/>
      <c r="C17" s="143"/>
      <c r="D17" s="143"/>
      <c r="E17" s="143"/>
      <c r="F17" s="144"/>
      <c r="G17" s="30">
        <v>5</v>
      </c>
      <c r="H17" s="31">
        <v>5</v>
      </c>
      <c r="I17" s="31">
        <v>2</v>
      </c>
      <c r="J17" s="31">
        <v>0</v>
      </c>
      <c r="K17" s="31">
        <v>0</v>
      </c>
      <c r="L17" s="31">
        <v>0</v>
      </c>
      <c r="M17" s="31">
        <v>0</v>
      </c>
      <c r="N17" s="31">
        <v>0</v>
      </c>
      <c r="O17" s="31">
        <v>0</v>
      </c>
      <c r="P17" s="31">
        <v>0</v>
      </c>
      <c r="Q17" s="32">
        <v>0</v>
      </c>
      <c r="R17" s="32">
        <v>0</v>
      </c>
      <c r="S17" s="34">
        <f>G17*G$10+H17*H$10+I17*I$10+J17*J$10+K17*K$10+L17*L$10+M17*M$10+N17*N$10+O17*O$10+P17*P$10+Q17*Q$10+R17*R$10</f>
        <v>159</v>
      </c>
      <c r="T17" s="30">
        <v>5</v>
      </c>
      <c r="U17" s="31">
        <v>5</v>
      </c>
      <c r="V17" s="31">
        <v>3</v>
      </c>
      <c r="W17" s="31">
        <v>4</v>
      </c>
      <c r="X17" s="31">
        <v>3</v>
      </c>
      <c r="Y17" s="31">
        <v>1</v>
      </c>
      <c r="Z17" s="31">
        <v>3</v>
      </c>
      <c r="AA17" s="31">
        <v>3</v>
      </c>
      <c r="AB17" s="31">
        <v>4</v>
      </c>
      <c r="AC17" s="31">
        <v>2</v>
      </c>
      <c r="AD17" s="32">
        <v>5</v>
      </c>
      <c r="AE17" s="32">
        <v>5</v>
      </c>
      <c r="AF17" s="34">
        <f>T17*T$10+U17*U$10+V17*V$10+W17*W$10+X17*X$10+Y17*Y$10+Z17*Z$10+AA17*AA$10+AB17*AB$10+AD17*AD$10+AE17*AE$10+AC17*AC$10</f>
        <v>474</v>
      </c>
      <c r="AH17" s="53">
        <v>0</v>
      </c>
      <c r="AI17" s="54">
        <v>0</v>
      </c>
      <c r="AJ17" s="54">
        <v>0</v>
      </c>
      <c r="AK17" s="54">
        <v>0</v>
      </c>
      <c r="AL17" s="54">
        <v>0</v>
      </c>
      <c r="AM17" s="54">
        <v>0</v>
      </c>
      <c r="AN17" s="54">
        <v>0</v>
      </c>
      <c r="AO17" s="54">
        <v>0</v>
      </c>
      <c r="AP17" s="54">
        <v>0</v>
      </c>
      <c r="AQ17" s="54">
        <v>0</v>
      </c>
      <c r="AR17" s="54">
        <v>0</v>
      </c>
      <c r="AS17" s="55">
        <v>0</v>
      </c>
      <c r="AT17" s="34">
        <f>AH17*AH$10+AI17*AI$10+AJ17*AJ$10+AK17*AK$10+AL17*AL$10+AM17*AM$10+AN17*AN$10+AO17*AO$10+AP17*AP$10+AQ17*AQ$10+AR17*AR$10+AS17*AS$10</f>
        <v>0</v>
      </c>
      <c r="AU17" s="53">
        <v>0</v>
      </c>
      <c r="AV17" s="54">
        <v>0</v>
      </c>
      <c r="AW17" s="54">
        <v>0</v>
      </c>
      <c r="AX17" s="54">
        <v>0</v>
      </c>
      <c r="AY17" s="54">
        <v>0</v>
      </c>
      <c r="AZ17" s="54">
        <v>0</v>
      </c>
      <c r="BA17" s="54">
        <v>0</v>
      </c>
      <c r="BB17" s="54">
        <v>0</v>
      </c>
      <c r="BC17" s="54">
        <v>0</v>
      </c>
      <c r="BD17" s="54">
        <v>0</v>
      </c>
      <c r="BE17" s="54">
        <v>0</v>
      </c>
      <c r="BF17" s="55">
        <v>0</v>
      </c>
      <c r="BG17" s="34">
        <f>AU17*AU$10+AV17*AV$10+AW17*AW$10+AX17*AX$10+AY17*AY$10+AZ17*AZ$10+BA17*BA$10+BB17*BB$10+BC17*BC$10+BE17*BE$10+BF17*BF$10+BD17*BD$10</f>
        <v>0</v>
      </c>
      <c r="BI17" s="53">
        <v>0</v>
      </c>
      <c r="BJ17" s="54">
        <v>0</v>
      </c>
      <c r="BK17" s="54">
        <v>0</v>
      </c>
      <c r="BL17" s="54">
        <v>0</v>
      </c>
      <c r="BM17" s="54">
        <v>0</v>
      </c>
      <c r="BN17" s="54">
        <v>0</v>
      </c>
      <c r="BO17" s="54">
        <v>0</v>
      </c>
      <c r="BP17" s="54">
        <v>0</v>
      </c>
      <c r="BQ17" s="54">
        <v>0</v>
      </c>
      <c r="BR17" s="54">
        <v>0</v>
      </c>
      <c r="BS17" s="54">
        <v>0</v>
      </c>
      <c r="BT17" s="55">
        <v>0</v>
      </c>
      <c r="BU17" s="34">
        <f>BI17*BI$10+BJ17*BJ$10+BK17*BK$10+BL17*BL$10+BM17*BM$10+BN17*BN$10+BO17*BO$10+BP17*BP$10+BQ17*BQ$10+BR17*BR$10+BS17*BS$10+BT17*BT$10</f>
        <v>0</v>
      </c>
      <c r="BV17" s="53">
        <v>0</v>
      </c>
      <c r="BW17" s="54">
        <v>0</v>
      </c>
      <c r="BX17" s="54">
        <v>0</v>
      </c>
      <c r="BY17" s="54">
        <v>0</v>
      </c>
      <c r="BZ17" s="54">
        <v>0</v>
      </c>
      <c r="CA17" s="54">
        <v>0</v>
      </c>
      <c r="CB17" s="54">
        <v>0</v>
      </c>
      <c r="CC17" s="54">
        <v>0</v>
      </c>
      <c r="CD17" s="54">
        <v>0</v>
      </c>
      <c r="CE17" s="54">
        <v>0</v>
      </c>
      <c r="CF17" s="54">
        <v>0</v>
      </c>
      <c r="CG17" s="55">
        <v>0</v>
      </c>
      <c r="CH17" s="34">
        <f>BV17*BV$10+BW17*BW$10+BX17*BX$10+BY17*BY$10+BZ17*BZ$10+CA17*CA$10+CB17*CB$10+CC17*CC$10+CD17*CD$10+CF17*CF$10+CG17*CG$10+CE17*CE$10</f>
        <v>0</v>
      </c>
      <c r="CJ17" s="53">
        <v>0</v>
      </c>
      <c r="CK17" s="54">
        <v>0</v>
      </c>
      <c r="CL17" s="54">
        <v>0</v>
      </c>
      <c r="CM17" s="54">
        <v>0</v>
      </c>
      <c r="CN17" s="54">
        <v>0</v>
      </c>
      <c r="CO17" s="54">
        <v>0</v>
      </c>
      <c r="CP17" s="54">
        <v>0</v>
      </c>
      <c r="CQ17" s="54">
        <v>0</v>
      </c>
      <c r="CR17" s="54">
        <v>0</v>
      </c>
      <c r="CS17" s="54">
        <v>0</v>
      </c>
      <c r="CT17" s="54">
        <v>0</v>
      </c>
      <c r="CU17" s="55">
        <v>0</v>
      </c>
      <c r="CV17" s="34">
        <f>CJ17*CJ$10+CK17*CK$10+CL17*CL$10+CM17*CM$10+CN17*CN$10+CO17*CO$10+CP17*CP$10+CQ17*CQ$10+CR17*CR$10+CS17*CS$10+CT17*CT$10+CU17*CU$10</f>
        <v>0</v>
      </c>
      <c r="CW17" s="53">
        <v>0</v>
      </c>
      <c r="CX17" s="54">
        <v>0</v>
      </c>
      <c r="CY17" s="54">
        <v>0</v>
      </c>
      <c r="CZ17" s="54">
        <v>0</v>
      </c>
      <c r="DA17" s="54">
        <v>0</v>
      </c>
      <c r="DB17" s="54">
        <v>0</v>
      </c>
      <c r="DC17" s="54">
        <v>0</v>
      </c>
      <c r="DD17" s="54">
        <v>0</v>
      </c>
      <c r="DE17" s="54">
        <v>0</v>
      </c>
      <c r="DF17" s="54">
        <v>0</v>
      </c>
      <c r="DG17" s="54">
        <v>0</v>
      </c>
      <c r="DH17" s="55">
        <v>0</v>
      </c>
      <c r="DI17" s="34">
        <f>CW17*CW$10+CX17*CX$10+CY17*CY$10+CZ17*CZ$10+DA17*DA$10+DB17*DB$10+DC17*DC$10+DD17*DD$10+DE17*DE$10+DG17*DG$10+DH17*DH$10+DF17*DF$10</f>
        <v>0</v>
      </c>
      <c r="DK17" s="53">
        <v>0</v>
      </c>
      <c r="DL17" s="54">
        <v>0</v>
      </c>
      <c r="DM17" s="54">
        <v>0</v>
      </c>
      <c r="DN17" s="54">
        <v>0</v>
      </c>
      <c r="DO17" s="54">
        <v>0</v>
      </c>
      <c r="DP17" s="54">
        <v>0</v>
      </c>
      <c r="DQ17" s="54">
        <v>0</v>
      </c>
      <c r="DR17" s="54">
        <v>0</v>
      </c>
      <c r="DS17" s="54">
        <v>0</v>
      </c>
      <c r="DT17" s="54">
        <v>0</v>
      </c>
      <c r="DU17" s="54">
        <v>0</v>
      </c>
      <c r="DV17" s="55">
        <v>0</v>
      </c>
      <c r="DW17" s="34">
        <f>DK17*DK$10+DL17*DL$10+DM17*DM$10+DN17*DN$10+DO17*DO$10+DP17*DP$10+DQ17*DQ$10+DR17*DR$10+DS17*DS$10+DT17*DT$10+DU17*DU$10+DV17*DV$10</f>
        <v>0</v>
      </c>
      <c r="DX17" s="53">
        <v>0</v>
      </c>
      <c r="DY17" s="54">
        <v>0</v>
      </c>
      <c r="DZ17" s="54">
        <v>0</v>
      </c>
      <c r="EA17" s="54">
        <v>0</v>
      </c>
      <c r="EB17" s="54">
        <v>0</v>
      </c>
      <c r="EC17" s="54">
        <v>0</v>
      </c>
      <c r="ED17" s="54">
        <v>0</v>
      </c>
      <c r="EE17" s="54">
        <v>0</v>
      </c>
      <c r="EF17" s="54">
        <v>0</v>
      </c>
      <c r="EG17" s="54">
        <v>0</v>
      </c>
      <c r="EH17" s="54">
        <v>0</v>
      </c>
      <c r="EI17" s="55">
        <v>0</v>
      </c>
      <c r="EJ17" s="34">
        <f>DX17*DX$10+DY17*DY$10+DZ17*DZ$10+EA17*EA$10+EB17*EB$10+EC17*EC$10+ED17*ED$10+EE17*EE$10+EF17*EF$10+EH17*EH$10+EI17*EI$10+EG17*EG$10</f>
        <v>0</v>
      </c>
      <c r="EK17" s="53">
        <v>0</v>
      </c>
      <c r="EL17" s="54">
        <v>0</v>
      </c>
      <c r="EM17" s="54">
        <v>0</v>
      </c>
      <c r="EN17" s="54">
        <v>0</v>
      </c>
      <c r="EO17" s="54">
        <v>0</v>
      </c>
      <c r="EP17" s="54">
        <v>0</v>
      </c>
      <c r="EQ17" s="54">
        <v>0</v>
      </c>
      <c r="ER17" s="54">
        <v>0</v>
      </c>
      <c r="ES17" s="54">
        <v>0</v>
      </c>
      <c r="ET17" s="54">
        <v>0</v>
      </c>
      <c r="EU17" s="54">
        <v>0</v>
      </c>
      <c r="EV17" s="55">
        <v>0</v>
      </c>
      <c r="EW17" s="34">
        <f>EK17*EK$10+EL17*EL$10+EM17*EM$10+EN17*EN$10+EO17*EO$10+EP17*EP$10+EQ17*EQ$10+ER17*ER$10+ES17*ES$10+ET17*ET$10+EU17*EU$10+EV17*EV$10</f>
        <v>0</v>
      </c>
      <c r="EX17" s="53">
        <v>0</v>
      </c>
      <c r="EY17" s="54">
        <v>0</v>
      </c>
      <c r="EZ17" s="54">
        <v>0</v>
      </c>
      <c r="FA17" s="54">
        <v>0</v>
      </c>
      <c r="FB17" s="54">
        <v>0</v>
      </c>
      <c r="FC17" s="54">
        <v>0</v>
      </c>
      <c r="FD17" s="54">
        <v>0</v>
      </c>
      <c r="FE17" s="54">
        <v>0</v>
      </c>
      <c r="FF17" s="54">
        <v>0</v>
      </c>
      <c r="FG17" s="54">
        <v>0</v>
      </c>
      <c r="FH17" s="54">
        <v>0</v>
      </c>
      <c r="FI17" s="55">
        <v>0</v>
      </c>
      <c r="FJ17" s="34">
        <f>EX17*EX$10+EY17*EY$10+EZ17*EZ$10+FA17*FA$10+FB17*FB$10+FC17*FC$10+FD17*FD$10+FE17*FE$10+FF17*FF$10+FH17*FH$10+FI17*FI$10+FG17*FG$10</f>
        <v>0</v>
      </c>
    </row>
    <row r="18" spans="1:166" ht="12.75" customHeight="1" thickBot="1" x14ac:dyDescent="0.25">
      <c r="A18" s="138"/>
      <c r="B18" s="33">
        <f>0.5*G18+0.5*T18</f>
        <v>649</v>
      </c>
      <c r="C18" s="35"/>
      <c r="D18" s="56">
        <f>BI18+BV18</f>
        <v>0</v>
      </c>
      <c r="E18" s="62">
        <f>CJ18*0.4+CW18*0.6</f>
        <v>0</v>
      </c>
      <c r="F18" s="65">
        <f>(DK18+EK18)*0.4+(DX18+EX18)*0.6</f>
        <v>0</v>
      </c>
      <c r="G18" s="115">
        <f>S16+S17</f>
        <v>365</v>
      </c>
      <c r="H18" s="116"/>
      <c r="I18" s="116"/>
      <c r="J18" s="116"/>
      <c r="K18" s="116"/>
      <c r="L18" s="116"/>
      <c r="M18" s="116"/>
      <c r="N18" s="116"/>
      <c r="O18" s="116"/>
      <c r="P18" s="116"/>
      <c r="Q18" s="116"/>
      <c r="R18" s="116"/>
      <c r="S18" s="117"/>
      <c r="T18" s="115">
        <f>AF16+AF17</f>
        <v>933</v>
      </c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7"/>
      <c r="AH18" s="115">
        <f>AT16+AT17</f>
        <v>0</v>
      </c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17"/>
      <c r="AU18" s="115">
        <f>BG16+BG17</f>
        <v>0</v>
      </c>
      <c r="AV18" s="116"/>
      <c r="AW18" s="116"/>
      <c r="AX18" s="116"/>
      <c r="AY18" s="116"/>
      <c r="AZ18" s="116"/>
      <c r="BA18" s="116"/>
      <c r="BB18" s="116"/>
      <c r="BC18" s="116"/>
      <c r="BD18" s="116"/>
      <c r="BE18" s="116"/>
      <c r="BF18" s="116"/>
      <c r="BG18" s="117"/>
      <c r="BI18" s="115">
        <f>BU16+BU17</f>
        <v>0</v>
      </c>
      <c r="BJ18" s="116"/>
      <c r="BK18" s="116"/>
      <c r="BL18" s="116"/>
      <c r="BM18" s="116"/>
      <c r="BN18" s="116"/>
      <c r="BO18" s="116"/>
      <c r="BP18" s="116"/>
      <c r="BQ18" s="116"/>
      <c r="BR18" s="116"/>
      <c r="BS18" s="116"/>
      <c r="BT18" s="116"/>
      <c r="BU18" s="117"/>
      <c r="BV18" s="115">
        <f>CH16+CH17</f>
        <v>0</v>
      </c>
      <c r="BW18" s="116"/>
      <c r="BX18" s="116"/>
      <c r="BY18" s="116"/>
      <c r="BZ18" s="116"/>
      <c r="CA18" s="116"/>
      <c r="CB18" s="116"/>
      <c r="CC18" s="116"/>
      <c r="CD18" s="116"/>
      <c r="CE18" s="116"/>
      <c r="CF18" s="116"/>
      <c r="CG18" s="116"/>
      <c r="CH18" s="117"/>
      <c r="CJ18" s="115">
        <f>CV16+CV17</f>
        <v>0</v>
      </c>
      <c r="CK18" s="116"/>
      <c r="CL18" s="116"/>
      <c r="CM18" s="116"/>
      <c r="CN18" s="116"/>
      <c r="CO18" s="116"/>
      <c r="CP18" s="116"/>
      <c r="CQ18" s="116"/>
      <c r="CR18" s="116"/>
      <c r="CS18" s="116"/>
      <c r="CT18" s="116"/>
      <c r="CU18" s="116"/>
      <c r="CV18" s="117"/>
      <c r="CW18" s="115">
        <f>DI16+DI17</f>
        <v>0</v>
      </c>
      <c r="CX18" s="116"/>
      <c r="CY18" s="116"/>
      <c r="CZ18" s="116"/>
      <c r="DA18" s="116"/>
      <c r="DB18" s="116"/>
      <c r="DC18" s="116"/>
      <c r="DD18" s="116"/>
      <c r="DE18" s="116"/>
      <c r="DF18" s="116"/>
      <c r="DG18" s="116"/>
      <c r="DH18" s="116"/>
      <c r="DI18" s="117"/>
      <c r="DK18" s="115">
        <f>DW16+DW17</f>
        <v>0</v>
      </c>
      <c r="DL18" s="116"/>
      <c r="DM18" s="116"/>
      <c r="DN18" s="116"/>
      <c r="DO18" s="116"/>
      <c r="DP18" s="116"/>
      <c r="DQ18" s="116"/>
      <c r="DR18" s="116"/>
      <c r="DS18" s="116"/>
      <c r="DT18" s="116"/>
      <c r="DU18" s="116"/>
      <c r="DV18" s="116"/>
      <c r="DW18" s="117"/>
      <c r="DX18" s="115">
        <f>EJ16+EJ17</f>
        <v>0</v>
      </c>
      <c r="DY18" s="116"/>
      <c r="DZ18" s="116"/>
      <c r="EA18" s="116"/>
      <c r="EB18" s="116"/>
      <c r="EC18" s="116"/>
      <c r="ED18" s="116"/>
      <c r="EE18" s="116"/>
      <c r="EF18" s="116"/>
      <c r="EG18" s="116"/>
      <c r="EH18" s="116"/>
      <c r="EI18" s="116"/>
      <c r="EJ18" s="117"/>
      <c r="EK18" s="115">
        <f>EW16+EW17</f>
        <v>0</v>
      </c>
      <c r="EL18" s="116"/>
      <c r="EM18" s="116"/>
      <c r="EN18" s="116"/>
      <c r="EO18" s="116"/>
      <c r="EP18" s="116"/>
      <c r="EQ18" s="116"/>
      <c r="ER18" s="116"/>
      <c r="ES18" s="116"/>
      <c r="ET18" s="116"/>
      <c r="EU18" s="116"/>
      <c r="EV18" s="116"/>
      <c r="EW18" s="117"/>
      <c r="EX18" s="115">
        <f>FJ16+FJ17</f>
        <v>0</v>
      </c>
      <c r="EY18" s="116"/>
      <c r="EZ18" s="116"/>
      <c r="FA18" s="116"/>
      <c r="FB18" s="116"/>
      <c r="FC18" s="116"/>
      <c r="FD18" s="116"/>
      <c r="FE18" s="116"/>
      <c r="FF18" s="116"/>
      <c r="FG18" s="116"/>
      <c r="FH18" s="116"/>
      <c r="FI18" s="116"/>
      <c r="FJ18" s="117"/>
    </row>
    <row r="19" spans="1:166" ht="12.75" customHeight="1" thickBot="1" x14ac:dyDescent="0.25">
      <c r="A19" s="136">
        <v>3</v>
      </c>
      <c r="B19" s="139" t="s">
        <v>82</v>
      </c>
      <c r="C19" s="140"/>
      <c r="D19" s="140"/>
      <c r="E19" s="140"/>
      <c r="F19" s="141"/>
      <c r="G19" s="26">
        <v>5</v>
      </c>
      <c r="H19" s="27">
        <v>5</v>
      </c>
      <c r="I19" s="27">
        <v>5</v>
      </c>
      <c r="J19" s="27">
        <v>4</v>
      </c>
      <c r="K19" s="27">
        <v>4</v>
      </c>
      <c r="L19" s="27">
        <v>4</v>
      </c>
      <c r="M19" s="27">
        <v>4</v>
      </c>
      <c r="N19" s="27">
        <v>3</v>
      </c>
      <c r="O19" s="27">
        <v>3</v>
      </c>
      <c r="P19" s="27">
        <v>3</v>
      </c>
      <c r="Q19" s="28">
        <v>5</v>
      </c>
      <c r="R19" s="28">
        <v>5</v>
      </c>
      <c r="S19" s="34">
        <f>G19*G$10+H19*H$10+I19*I$10+J19*J$10+K19*K$10+L19*L$10+M19*M$10+N19*N$10+O19*O$10+P19*P$10+Q19*Q$10+R19*R$10</f>
        <v>578</v>
      </c>
      <c r="T19" s="26">
        <v>6</v>
      </c>
      <c r="U19" s="27">
        <v>4</v>
      </c>
      <c r="V19" s="27">
        <v>5</v>
      </c>
      <c r="W19" s="27">
        <v>4</v>
      </c>
      <c r="X19" s="27">
        <v>5</v>
      </c>
      <c r="Y19" s="27">
        <v>5</v>
      </c>
      <c r="Z19" s="27">
        <v>5</v>
      </c>
      <c r="AA19" s="27">
        <v>4</v>
      </c>
      <c r="AB19" s="27">
        <v>5</v>
      </c>
      <c r="AC19" s="27">
        <v>0</v>
      </c>
      <c r="AD19" s="28">
        <v>5</v>
      </c>
      <c r="AE19" s="28">
        <v>5</v>
      </c>
      <c r="AF19" s="34">
        <f>T19*T$10+U19*U$10+V19*V$10+W19*W$10+X19*X$10+Y19*Y$10+Z19*Z$10+AA19*AA$10+AB19*AB$10+AD19*AD$10+AE19*AE$10+AC19*AC$10</f>
        <v>613</v>
      </c>
      <c r="AH19" s="26">
        <v>6</v>
      </c>
      <c r="AI19" s="27">
        <v>6</v>
      </c>
      <c r="AJ19" s="27">
        <v>4</v>
      </c>
      <c r="AK19" s="27">
        <v>5</v>
      </c>
      <c r="AL19" s="27">
        <v>6</v>
      </c>
      <c r="AM19" s="27">
        <v>5</v>
      </c>
      <c r="AN19" s="27">
        <v>5</v>
      </c>
      <c r="AO19" s="27">
        <v>5</v>
      </c>
      <c r="AP19" s="27">
        <v>6</v>
      </c>
      <c r="AQ19" s="27">
        <v>5</v>
      </c>
      <c r="AR19" s="27">
        <v>5</v>
      </c>
      <c r="AS19" s="52">
        <v>5</v>
      </c>
      <c r="AT19" s="34">
        <f>AH19*AH$10+AI19*AI$10+AJ19*AJ$10+AK19*AK$10+AL19*AL$10+AM19*AM$10+AN19*AN$10+AO19*AO$10+AP19*AP$10+AQ19*AQ$10+AR19*AR$10+AS19*AS$10</f>
        <v>755</v>
      </c>
      <c r="AU19" s="26">
        <v>5</v>
      </c>
      <c r="AV19" s="27">
        <v>6</v>
      </c>
      <c r="AW19" s="27">
        <v>6</v>
      </c>
      <c r="AX19" s="27">
        <v>5</v>
      </c>
      <c r="AY19" s="27">
        <v>6</v>
      </c>
      <c r="AZ19" s="27">
        <v>6</v>
      </c>
      <c r="BA19" s="27">
        <v>5</v>
      </c>
      <c r="BB19" s="27">
        <v>5</v>
      </c>
      <c r="BC19" s="27">
        <v>6</v>
      </c>
      <c r="BD19" s="27">
        <v>5</v>
      </c>
      <c r="BE19" s="27">
        <v>5</v>
      </c>
      <c r="BF19" s="52">
        <v>5</v>
      </c>
      <c r="BG19" s="34">
        <f>AU19*AU$10+AV19*AV$10+AW19*AW$10+AX19*AX$10+AY19*AY$10+AZ19*AZ$10+BA19*BA$10+BB19*BB$10+BC19*BC$10+BE19*BE$10+BF19*BF$10+BD19*BD$10</f>
        <v>1176</v>
      </c>
      <c r="BI19" s="26">
        <v>0</v>
      </c>
      <c r="BJ19" s="27">
        <v>0</v>
      </c>
      <c r="BK19" s="27">
        <v>0</v>
      </c>
      <c r="BL19" s="27">
        <v>0</v>
      </c>
      <c r="BM19" s="27">
        <v>0</v>
      </c>
      <c r="BN19" s="27">
        <v>0</v>
      </c>
      <c r="BO19" s="27">
        <v>0</v>
      </c>
      <c r="BP19" s="27">
        <v>0</v>
      </c>
      <c r="BQ19" s="27">
        <v>0</v>
      </c>
      <c r="BR19" s="27">
        <v>0</v>
      </c>
      <c r="BS19" s="27">
        <v>0</v>
      </c>
      <c r="BT19" s="52">
        <v>0</v>
      </c>
      <c r="BU19" s="34">
        <f>BI19*BI$10+BJ19*BJ$10+BK19*BK$10+BL19*BL$10+BM19*BM$10+BN19*BN$10+BO19*BO$10+BP19*BP$10+BQ19*BQ$10+BR19*BR$10+BS19*BS$10+BT19*BT$10</f>
        <v>0</v>
      </c>
      <c r="BV19" s="26">
        <v>0</v>
      </c>
      <c r="BW19" s="27">
        <v>0</v>
      </c>
      <c r="BX19" s="27">
        <v>0</v>
      </c>
      <c r="BY19" s="27">
        <v>0</v>
      </c>
      <c r="BZ19" s="27">
        <v>0</v>
      </c>
      <c r="CA19" s="27">
        <v>0</v>
      </c>
      <c r="CB19" s="27">
        <v>0</v>
      </c>
      <c r="CC19" s="27">
        <v>0</v>
      </c>
      <c r="CD19" s="27">
        <v>0</v>
      </c>
      <c r="CE19" s="27">
        <v>0</v>
      </c>
      <c r="CF19" s="27">
        <v>0</v>
      </c>
      <c r="CG19" s="52">
        <v>0</v>
      </c>
      <c r="CH19" s="34">
        <f>BV19*BV$10+BW19*BW$10+BX19*BX$10+BY19*BY$10+BZ19*BZ$10+CA19*CA$10+CB19*CB$10+CC19*CC$10+CD19*CD$10+CF19*CF$10+CG19*CG$10+CE19*CE$10</f>
        <v>0</v>
      </c>
      <c r="CJ19" s="26">
        <v>0</v>
      </c>
      <c r="CK19" s="27">
        <v>0</v>
      </c>
      <c r="CL19" s="27">
        <v>0</v>
      </c>
      <c r="CM19" s="27">
        <v>0</v>
      </c>
      <c r="CN19" s="27">
        <v>0</v>
      </c>
      <c r="CO19" s="27">
        <v>0</v>
      </c>
      <c r="CP19" s="27">
        <v>0</v>
      </c>
      <c r="CQ19" s="27">
        <v>0</v>
      </c>
      <c r="CR19" s="27">
        <v>0</v>
      </c>
      <c r="CS19" s="27">
        <v>0</v>
      </c>
      <c r="CT19" s="27">
        <v>0</v>
      </c>
      <c r="CU19" s="52">
        <v>0</v>
      </c>
      <c r="CV19" s="34">
        <f>CJ19*CJ$10+CK19*CK$10+CL19*CL$10+CM19*CM$10+CN19*CN$10+CO19*CO$10+CP19*CP$10+CQ19*CQ$10+CR19*CR$10+CS19*CS$10+CT19*CT$10+CU19*CU$10</f>
        <v>0</v>
      </c>
      <c r="CW19" s="26">
        <v>0</v>
      </c>
      <c r="CX19" s="27">
        <v>0</v>
      </c>
      <c r="CY19" s="27">
        <v>0</v>
      </c>
      <c r="CZ19" s="27">
        <v>0</v>
      </c>
      <c r="DA19" s="27">
        <v>0</v>
      </c>
      <c r="DB19" s="27">
        <v>0</v>
      </c>
      <c r="DC19" s="27">
        <v>0</v>
      </c>
      <c r="DD19" s="27">
        <v>0</v>
      </c>
      <c r="DE19" s="27">
        <v>0</v>
      </c>
      <c r="DF19" s="27">
        <v>0</v>
      </c>
      <c r="DG19" s="27">
        <v>0</v>
      </c>
      <c r="DH19" s="52">
        <v>0</v>
      </c>
      <c r="DI19" s="34">
        <f>CW19*CW$10+CX19*CX$10+CY19*CY$10+CZ19*CZ$10+DA19*DA$10+DB19*DB$10+DC19*DC$10+DD19*DD$10+DE19*DE$10+DG19*DG$10+DH19*DH$10+DF19*DF$10</f>
        <v>0</v>
      </c>
      <c r="DK19" s="26">
        <v>6</v>
      </c>
      <c r="DL19" s="27">
        <v>7</v>
      </c>
      <c r="DM19" s="27">
        <v>7</v>
      </c>
      <c r="DN19" s="27">
        <v>7</v>
      </c>
      <c r="DO19" s="27">
        <v>6</v>
      </c>
      <c r="DP19" s="27">
        <v>6</v>
      </c>
      <c r="DQ19" s="27">
        <v>7</v>
      </c>
      <c r="DR19" s="27">
        <v>7</v>
      </c>
      <c r="DS19" s="27">
        <v>7</v>
      </c>
      <c r="DT19" s="27">
        <v>7</v>
      </c>
      <c r="DU19" s="27">
        <v>4</v>
      </c>
      <c r="DV19" s="52">
        <v>5</v>
      </c>
      <c r="DW19" s="34">
        <f>DK19*DK$10+DL19*DL$10+DM19*DM$10+DN19*DN$10+DO19*DO$10+DP19*DP$10+DQ19*DQ$10+DR19*DR$10+DS19*DS$10+DT19*DT$10+DU19*DU$10+DV19*DV$10</f>
        <v>960</v>
      </c>
      <c r="DX19" s="26">
        <v>0</v>
      </c>
      <c r="DY19" s="27">
        <v>6</v>
      </c>
      <c r="DZ19" s="27">
        <v>5</v>
      </c>
      <c r="EA19" s="27">
        <v>6</v>
      </c>
      <c r="EB19" s="27">
        <v>5</v>
      </c>
      <c r="EC19" s="27">
        <v>6</v>
      </c>
      <c r="ED19" s="27">
        <v>6</v>
      </c>
      <c r="EE19" s="27">
        <v>4</v>
      </c>
      <c r="EF19" s="27">
        <v>6</v>
      </c>
      <c r="EG19" s="27">
        <v>5</v>
      </c>
      <c r="EH19" s="27">
        <v>5</v>
      </c>
      <c r="EI19" s="52">
        <v>5</v>
      </c>
      <c r="EJ19" s="34">
        <f>DX19*DX$10+DY19*DY$10+DZ19*DZ$10+EA19*EA$10+EB19*EB$10+EC19*EC$10+ED19*ED$10+EE19*EE$10+EF19*EF$10+EH19*EH$10+EI19*EI$10+EG19*EG$10</f>
        <v>987</v>
      </c>
      <c r="EK19" s="26">
        <v>5</v>
      </c>
      <c r="EL19" s="27">
        <v>6</v>
      </c>
      <c r="EM19" s="27">
        <v>5</v>
      </c>
      <c r="EN19" s="27">
        <v>6</v>
      </c>
      <c r="EO19" s="27">
        <v>5</v>
      </c>
      <c r="EP19" s="27">
        <v>6</v>
      </c>
      <c r="EQ19" s="27">
        <v>5</v>
      </c>
      <c r="ER19" s="27">
        <v>5</v>
      </c>
      <c r="ES19" s="27">
        <v>6</v>
      </c>
      <c r="ET19" s="27">
        <v>5</v>
      </c>
      <c r="EU19" s="27">
        <v>5</v>
      </c>
      <c r="EV19" s="52">
        <v>5</v>
      </c>
      <c r="EW19" s="34">
        <f>EK19*EK$10+EL19*EL$10+EM19*EM$10+EN19*EN$10+EO19*EO$10+EP19*EP$10+EQ19*EQ$10+ER19*ER$10+ES19*ES$10+ET19*ET$10+EU19*EU$10+EV19*EV$10</f>
        <v>781</v>
      </c>
      <c r="EX19" s="26">
        <v>0</v>
      </c>
      <c r="EY19" s="27">
        <v>0</v>
      </c>
      <c r="EZ19" s="27">
        <v>0</v>
      </c>
      <c r="FA19" s="27">
        <v>0</v>
      </c>
      <c r="FB19" s="27">
        <v>0</v>
      </c>
      <c r="FC19" s="27">
        <v>0</v>
      </c>
      <c r="FD19" s="27">
        <v>0</v>
      </c>
      <c r="FE19" s="27">
        <v>0</v>
      </c>
      <c r="FF19" s="27">
        <v>0</v>
      </c>
      <c r="FG19" s="27">
        <v>0</v>
      </c>
      <c r="FH19" s="27">
        <v>0</v>
      </c>
      <c r="FI19" s="52">
        <v>0</v>
      </c>
      <c r="FJ19" s="34">
        <f>EX19*EX$10+EY19*EY$10+EZ19*EZ$10+FA19*FA$10+FB19*FB$10+FC19*FC$10+FD19*FD$10+FE19*FE$10+FF19*FF$10+FH19*FH$10+FI19*FI$10+FG19*FG$10</f>
        <v>0</v>
      </c>
    </row>
    <row r="20" spans="1:166" ht="12.75" customHeight="1" thickBot="1" x14ac:dyDescent="0.25">
      <c r="A20" s="137"/>
      <c r="B20" s="142"/>
      <c r="C20" s="143"/>
      <c r="D20" s="143"/>
      <c r="E20" s="143"/>
      <c r="F20" s="144"/>
      <c r="G20" s="30">
        <v>5</v>
      </c>
      <c r="H20" s="31">
        <v>5</v>
      </c>
      <c r="I20" s="31">
        <v>5</v>
      </c>
      <c r="J20" s="31">
        <v>5</v>
      </c>
      <c r="K20" s="31">
        <v>4</v>
      </c>
      <c r="L20" s="31">
        <v>4</v>
      </c>
      <c r="M20" s="31">
        <v>4</v>
      </c>
      <c r="N20" s="31">
        <v>4</v>
      </c>
      <c r="O20" s="31">
        <v>4</v>
      </c>
      <c r="P20" s="31">
        <v>4</v>
      </c>
      <c r="Q20" s="32">
        <v>5</v>
      </c>
      <c r="R20" s="32">
        <v>5</v>
      </c>
      <c r="S20" s="34">
        <f>G20*G$10+H20*H$10+I20*I$10+J20*J$10+K20*K$10+L20*L$10+M20*M$10+N20*N$10+O20*O$10+P20*P$10+Q20*Q$10+R20*R$10</f>
        <v>636</v>
      </c>
      <c r="T20" s="30">
        <v>6</v>
      </c>
      <c r="U20" s="31">
        <v>4</v>
      </c>
      <c r="V20" s="31">
        <v>6</v>
      </c>
      <c r="W20" s="31">
        <v>6</v>
      </c>
      <c r="X20" s="31">
        <v>5</v>
      </c>
      <c r="Y20" s="31">
        <v>4</v>
      </c>
      <c r="Z20" s="31">
        <v>5</v>
      </c>
      <c r="AA20" s="31">
        <v>4</v>
      </c>
      <c r="AB20" s="31">
        <v>4</v>
      </c>
      <c r="AC20" s="31">
        <v>0</v>
      </c>
      <c r="AD20" s="32">
        <v>5</v>
      </c>
      <c r="AE20" s="32">
        <v>5</v>
      </c>
      <c r="AF20" s="34">
        <f>T20*T$10+U20*U$10+V20*V$10+W20*W$10+X20*X$10+Y20*Y$10+Z20*Z$10+AA20*AA$10+AB20*AB$10+AD20*AD$10+AE20*AE$10+AC20*AC$10</f>
        <v>632</v>
      </c>
      <c r="AH20" s="53">
        <v>7</v>
      </c>
      <c r="AI20" s="54">
        <v>6</v>
      </c>
      <c r="AJ20" s="54">
        <v>4</v>
      </c>
      <c r="AK20" s="54">
        <v>6</v>
      </c>
      <c r="AL20" s="54">
        <v>6</v>
      </c>
      <c r="AM20" s="54">
        <v>6</v>
      </c>
      <c r="AN20" s="54">
        <v>5</v>
      </c>
      <c r="AO20" s="54">
        <v>5</v>
      </c>
      <c r="AP20" s="54">
        <v>6</v>
      </c>
      <c r="AQ20" s="54">
        <v>6</v>
      </c>
      <c r="AR20" s="54">
        <v>5</v>
      </c>
      <c r="AS20" s="55">
        <v>5</v>
      </c>
      <c r="AT20" s="34">
        <f>AH20*AH$10+AI20*AI$10+AJ20*AJ$10+AK20*AK$10+AL20*AL$10+AM20*AM$10+AN20*AN$10+AO20*AO$10+AP20*AP$10+AQ20*AQ$10+AR20*AR$10+AS20*AS$10</f>
        <v>812</v>
      </c>
      <c r="AU20" s="53">
        <v>6</v>
      </c>
      <c r="AV20" s="54">
        <v>6</v>
      </c>
      <c r="AW20" s="54">
        <v>5</v>
      </c>
      <c r="AX20" s="54">
        <v>5</v>
      </c>
      <c r="AY20" s="54">
        <v>5</v>
      </c>
      <c r="AZ20" s="54">
        <v>5</v>
      </c>
      <c r="BA20" s="54">
        <v>5</v>
      </c>
      <c r="BB20" s="54">
        <v>5</v>
      </c>
      <c r="BC20" s="54">
        <v>5</v>
      </c>
      <c r="BD20" s="54">
        <v>5</v>
      </c>
      <c r="BE20" s="54">
        <v>5</v>
      </c>
      <c r="BF20" s="55">
        <v>5</v>
      </c>
      <c r="BG20" s="34">
        <f>AU20*AU$10+AV20*AV$10+AW20*AW$10+AX20*AX$10+AY20*AY$10+AZ20*AZ$10+BA20*BA$10+BB20*BB$10+BC20*BC$10+BE20*BE$10+BF20*BF$10+BD20*BD$10</f>
        <v>1110</v>
      </c>
      <c r="BI20" s="53">
        <v>0</v>
      </c>
      <c r="BJ20" s="54">
        <v>0</v>
      </c>
      <c r="BK20" s="54">
        <v>0</v>
      </c>
      <c r="BL20" s="54">
        <v>0</v>
      </c>
      <c r="BM20" s="54">
        <v>0</v>
      </c>
      <c r="BN20" s="54">
        <v>0</v>
      </c>
      <c r="BO20" s="54">
        <v>0</v>
      </c>
      <c r="BP20" s="54">
        <v>0</v>
      </c>
      <c r="BQ20" s="54">
        <v>0</v>
      </c>
      <c r="BR20" s="54">
        <v>0</v>
      </c>
      <c r="BS20" s="54">
        <v>0</v>
      </c>
      <c r="BT20" s="55">
        <v>0</v>
      </c>
      <c r="BU20" s="34">
        <f>BI20*BI$10+BJ20*BJ$10+BK20*BK$10+BL20*BL$10+BM20*BM$10+BN20*BN$10+BO20*BO$10+BP20*BP$10+BQ20*BQ$10+BR20*BR$10+BS20*BS$10+BT20*BT$10</f>
        <v>0</v>
      </c>
      <c r="BV20" s="53">
        <v>0</v>
      </c>
      <c r="BW20" s="54">
        <v>0</v>
      </c>
      <c r="BX20" s="54">
        <v>0</v>
      </c>
      <c r="BY20" s="54">
        <v>0</v>
      </c>
      <c r="BZ20" s="54">
        <v>0</v>
      </c>
      <c r="CA20" s="54">
        <v>0</v>
      </c>
      <c r="CB20" s="54">
        <v>0</v>
      </c>
      <c r="CC20" s="54">
        <v>0</v>
      </c>
      <c r="CD20" s="54">
        <v>0</v>
      </c>
      <c r="CE20" s="54">
        <v>0</v>
      </c>
      <c r="CF20" s="54">
        <v>0</v>
      </c>
      <c r="CG20" s="55">
        <v>0</v>
      </c>
      <c r="CH20" s="34">
        <f>BV20*BV$10+BW20*BW$10+BX20*BX$10+BY20*BY$10+BZ20*BZ$10+CA20*CA$10+CB20*CB$10+CC20*CC$10+CD20*CD$10+CF20*CF$10+CG20*CG$10+CE20*CE$10</f>
        <v>0</v>
      </c>
      <c r="CJ20" s="53">
        <v>0</v>
      </c>
      <c r="CK20" s="54">
        <v>0</v>
      </c>
      <c r="CL20" s="54">
        <v>0</v>
      </c>
      <c r="CM20" s="54">
        <v>0</v>
      </c>
      <c r="CN20" s="54">
        <v>0</v>
      </c>
      <c r="CO20" s="54">
        <v>0</v>
      </c>
      <c r="CP20" s="54">
        <v>0</v>
      </c>
      <c r="CQ20" s="54">
        <v>0</v>
      </c>
      <c r="CR20" s="54">
        <v>0</v>
      </c>
      <c r="CS20" s="54">
        <v>0</v>
      </c>
      <c r="CT20" s="54">
        <v>0</v>
      </c>
      <c r="CU20" s="55">
        <v>0</v>
      </c>
      <c r="CV20" s="34">
        <f>CJ20*CJ$10+CK20*CK$10+CL20*CL$10+CM20*CM$10+CN20*CN$10+CO20*CO$10+CP20*CP$10+CQ20*CQ$10+CR20*CR$10+CS20*CS$10+CT20*CT$10+CU20*CU$10</f>
        <v>0</v>
      </c>
      <c r="CW20" s="53">
        <v>0</v>
      </c>
      <c r="CX20" s="54">
        <v>0</v>
      </c>
      <c r="CY20" s="54">
        <v>0</v>
      </c>
      <c r="CZ20" s="54">
        <v>0</v>
      </c>
      <c r="DA20" s="54">
        <v>0</v>
      </c>
      <c r="DB20" s="54">
        <v>0</v>
      </c>
      <c r="DC20" s="54">
        <v>0</v>
      </c>
      <c r="DD20" s="54">
        <v>0</v>
      </c>
      <c r="DE20" s="54">
        <v>0</v>
      </c>
      <c r="DF20" s="54">
        <v>0</v>
      </c>
      <c r="DG20" s="54">
        <v>0</v>
      </c>
      <c r="DH20" s="55">
        <v>0</v>
      </c>
      <c r="DI20" s="34">
        <f>CW20*CW$10+CX20*CX$10+CY20*CY$10+CZ20*CZ$10+DA20*DA$10+DB20*DB$10+DC20*DC$10+DD20*DD$10+DE20*DE$10+DG20*DG$10+DH20*DH$10+DF20*DF$10</f>
        <v>0</v>
      </c>
      <c r="DK20" s="53">
        <v>6</v>
      </c>
      <c r="DL20" s="54">
        <v>6</v>
      </c>
      <c r="DM20" s="54">
        <v>7</v>
      </c>
      <c r="DN20" s="54">
        <v>7</v>
      </c>
      <c r="DO20" s="54">
        <v>6</v>
      </c>
      <c r="DP20" s="54">
        <v>6</v>
      </c>
      <c r="DQ20" s="54">
        <v>7</v>
      </c>
      <c r="DR20" s="54">
        <v>7</v>
      </c>
      <c r="DS20" s="54">
        <v>7</v>
      </c>
      <c r="DT20" s="54">
        <v>7</v>
      </c>
      <c r="DU20" s="54">
        <v>3</v>
      </c>
      <c r="DV20" s="55">
        <v>5</v>
      </c>
      <c r="DW20" s="34">
        <f>DK20*DK$10+DL20*DL$10+DM20*DM$10+DN20*DN$10+DO20*DO$10+DP20*DP$10+DQ20*DQ$10+DR20*DR$10+DS20*DS$10+DT20*DT$10+DU20*DU$10+DV20*DV$10</f>
        <v>940</v>
      </c>
      <c r="DX20" s="53">
        <v>0</v>
      </c>
      <c r="DY20" s="54">
        <v>5</v>
      </c>
      <c r="DZ20" s="54">
        <v>6</v>
      </c>
      <c r="EA20" s="54">
        <v>6</v>
      </c>
      <c r="EB20" s="54">
        <v>6</v>
      </c>
      <c r="EC20" s="54">
        <v>6</v>
      </c>
      <c r="ED20" s="54">
        <v>6</v>
      </c>
      <c r="EE20" s="54">
        <v>5</v>
      </c>
      <c r="EF20" s="54">
        <v>6</v>
      </c>
      <c r="EG20" s="54">
        <v>5</v>
      </c>
      <c r="EH20" s="54">
        <v>6</v>
      </c>
      <c r="EI20" s="55">
        <v>5</v>
      </c>
      <c r="EJ20" s="34">
        <f>DX20*DX$10+DY20*DY$10+DZ20*DZ$10+EA20*EA$10+EB20*EB$10+EC20*EC$10+ED20*ED$10+EE20*EE$10+EF20*EF$10+EH20*EH$10+EI20*EI$10+EG20*EG$10</f>
        <v>1037</v>
      </c>
      <c r="EK20" s="53">
        <v>5</v>
      </c>
      <c r="EL20" s="54">
        <v>6</v>
      </c>
      <c r="EM20" s="54">
        <v>5</v>
      </c>
      <c r="EN20" s="54">
        <v>7</v>
      </c>
      <c r="EO20" s="54">
        <v>5</v>
      </c>
      <c r="EP20" s="54">
        <v>6</v>
      </c>
      <c r="EQ20" s="54">
        <v>5</v>
      </c>
      <c r="ER20" s="54">
        <v>6</v>
      </c>
      <c r="ES20" s="54">
        <v>5</v>
      </c>
      <c r="ET20" s="54">
        <v>4</v>
      </c>
      <c r="EU20" s="54">
        <v>5</v>
      </c>
      <c r="EV20" s="55">
        <v>5</v>
      </c>
      <c r="EW20" s="34">
        <f>EK20*EK$10+EL20*EL$10+EM20*EM$10+EN20*EN$10+EO20*EO$10+EP20*EP$10+EQ20*EQ$10+ER20*ER$10+ES20*ES$10+ET20*ET$10+EU20*EU$10+EV20*EV$10</f>
        <v>793</v>
      </c>
      <c r="EX20" s="53">
        <v>0</v>
      </c>
      <c r="EY20" s="54">
        <v>0</v>
      </c>
      <c r="EZ20" s="54">
        <v>0</v>
      </c>
      <c r="FA20" s="54">
        <v>0</v>
      </c>
      <c r="FB20" s="54">
        <v>0</v>
      </c>
      <c r="FC20" s="54">
        <v>0</v>
      </c>
      <c r="FD20" s="54">
        <v>0</v>
      </c>
      <c r="FE20" s="54">
        <v>0</v>
      </c>
      <c r="FF20" s="54">
        <v>0</v>
      </c>
      <c r="FG20" s="54">
        <v>0</v>
      </c>
      <c r="FH20" s="54">
        <v>0</v>
      </c>
      <c r="FI20" s="55">
        <v>0</v>
      </c>
      <c r="FJ20" s="34">
        <f>EX20*EX$10+EY20*EY$10+EZ20*EZ$10+FA20*FA$10+FB20*FB$10+FC20*FC$10+FD20*FD$10+FE20*FE$10+FF20*FF$10+FH20*FH$10+FI20*FI$10+FG20*FG$10</f>
        <v>0</v>
      </c>
    </row>
    <row r="21" spans="1:166" ht="12.75" customHeight="1" thickBot="1" x14ac:dyDescent="0.25">
      <c r="A21" s="138"/>
      <c r="B21" s="33">
        <f>0.5*G21+0.5*T21</f>
        <v>1229.5</v>
      </c>
      <c r="C21" s="49">
        <f>AH21*0.4+AU21*0.6</f>
        <v>1998.4</v>
      </c>
      <c r="D21" s="56">
        <f>BI21+BV21</f>
        <v>0</v>
      </c>
      <c r="E21" s="62">
        <f>CJ21*0.4+CW21*0.6</f>
        <v>0</v>
      </c>
      <c r="F21" s="65">
        <f>(DK21+EK21)*0.4+(DX21+EX21)*0.6</f>
        <v>2604</v>
      </c>
      <c r="G21" s="115">
        <f>S19+S20</f>
        <v>1214</v>
      </c>
      <c r="H21" s="116"/>
      <c r="I21" s="116"/>
      <c r="J21" s="116"/>
      <c r="K21" s="116"/>
      <c r="L21" s="116"/>
      <c r="M21" s="116"/>
      <c r="N21" s="116"/>
      <c r="O21" s="116"/>
      <c r="P21" s="116"/>
      <c r="Q21" s="116"/>
      <c r="R21" s="116"/>
      <c r="S21" s="117"/>
      <c r="T21" s="115">
        <f>AF19+AF20</f>
        <v>1245</v>
      </c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7"/>
      <c r="AH21" s="115">
        <f>AT19+AT20</f>
        <v>1567</v>
      </c>
      <c r="AI21" s="116"/>
      <c r="AJ21" s="116"/>
      <c r="AK21" s="116"/>
      <c r="AL21" s="116"/>
      <c r="AM21" s="116"/>
      <c r="AN21" s="116"/>
      <c r="AO21" s="116"/>
      <c r="AP21" s="116"/>
      <c r="AQ21" s="116"/>
      <c r="AR21" s="116"/>
      <c r="AS21" s="116"/>
      <c r="AT21" s="117"/>
      <c r="AU21" s="115">
        <f>BG19+BG20</f>
        <v>2286</v>
      </c>
      <c r="AV21" s="116"/>
      <c r="AW21" s="116"/>
      <c r="AX21" s="116"/>
      <c r="AY21" s="116"/>
      <c r="AZ21" s="116"/>
      <c r="BA21" s="116"/>
      <c r="BB21" s="116"/>
      <c r="BC21" s="116"/>
      <c r="BD21" s="116"/>
      <c r="BE21" s="116"/>
      <c r="BF21" s="116"/>
      <c r="BG21" s="117"/>
      <c r="BI21" s="115">
        <f>BU19+BU20</f>
        <v>0</v>
      </c>
      <c r="BJ21" s="116"/>
      <c r="BK21" s="116"/>
      <c r="BL21" s="116"/>
      <c r="BM21" s="116"/>
      <c r="BN21" s="116"/>
      <c r="BO21" s="116"/>
      <c r="BP21" s="116"/>
      <c r="BQ21" s="116"/>
      <c r="BR21" s="116"/>
      <c r="BS21" s="116"/>
      <c r="BT21" s="116"/>
      <c r="BU21" s="117"/>
      <c r="BV21" s="115">
        <f>CH19+CH20</f>
        <v>0</v>
      </c>
      <c r="BW21" s="116"/>
      <c r="BX21" s="116"/>
      <c r="BY21" s="116"/>
      <c r="BZ21" s="116"/>
      <c r="CA21" s="116"/>
      <c r="CB21" s="116"/>
      <c r="CC21" s="116"/>
      <c r="CD21" s="116"/>
      <c r="CE21" s="116"/>
      <c r="CF21" s="116"/>
      <c r="CG21" s="116"/>
      <c r="CH21" s="117"/>
      <c r="CJ21" s="115">
        <f>CV19+CV20</f>
        <v>0</v>
      </c>
      <c r="CK21" s="116"/>
      <c r="CL21" s="116"/>
      <c r="CM21" s="116"/>
      <c r="CN21" s="116"/>
      <c r="CO21" s="116"/>
      <c r="CP21" s="116"/>
      <c r="CQ21" s="116"/>
      <c r="CR21" s="116"/>
      <c r="CS21" s="116"/>
      <c r="CT21" s="116"/>
      <c r="CU21" s="116"/>
      <c r="CV21" s="117"/>
      <c r="CW21" s="115">
        <f>DI19+DI20</f>
        <v>0</v>
      </c>
      <c r="CX21" s="116"/>
      <c r="CY21" s="116"/>
      <c r="CZ21" s="116"/>
      <c r="DA21" s="116"/>
      <c r="DB21" s="116"/>
      <c r="DC21" s="116"/>
      <c r="DD21" s="116"/>
      <c r="DE21" s="116"/>
      <c r="DF21" s="116"/>
      <c r="DG21" s="116"/>
      <c r="DH21" s="116"/>
      <c r="DI21" s="117"/>
      <c r="DK21" s="115">
        <f>DW19+DW20</f>
        <v>1900</v>
      </c>
      <c r="DL21" s="116"/>
      <c r="DM21" s="116"/>
      <c r="DN21" s="116"/>
      <c r="DO21" s="116"/>
      <c r="DP21" s="116"/>
      <c r="DQ21" s="116"/>
      <c r="DR21" s="116"/>
      <c r="DS21" s="116"/>
      <c r="DT21" s="116"/>
      <c r="DU21" s="116"/>
      <c r="DV21" s="116"/>
      <c r="DW21" s="117"/>
      <c r="DX21" s="115">
        <f>EJ19+EJ20</f>
        <v>2024</v>
      </c>
      <c r="DY21" s="116"/>
      <c r="DZ21" s="116"/>
      <c r="EA21" s="116"/>
      <c r="EB21" s="116"/>
      <c r="EC21" s="116"/>
      <c r="ED21" s="116"/>
      <c r="EE21" s="116"/>
      <c r="EF21" s="116"/>
      <c r="EG21" s="116"/>
      <c r="EH21" s="116"/>
      <c r="EI21" s="116"/>
      <c r="EJ21" s="117"/>
      <c r="EK21" s="115">
        <f>EW19+EW20</f>
        <v>1574</v>
      </c>
      <c r="EL21" s="116"/>
      <c r="EM21" s="116"/>
      <c r="EN21" s="116"/>
      <c r="EO21" s="116"/>
      <c r="EP21" s="116"/>
      <c r="EQ21" s="116"/>
      <c r="ER21" s="116"/>
      <c r="ES21" s="116"/>
      <c r="ET21" s="116"/>
      <c r="EU21" s="116"/>
      <c r="EV21" s="116"/>
      <c r="EW21" s="117"/>
      <c r="EX21" s="115">
        <f>FJ19+FJ20</f>
        <v>0</v>
      </c>
      <c r="EY21" s="116"/>
      <c r="EZ21" s="116"/>
      <c r="FA21" s="116"/>
      <c r="FB21" s="116"/>
      <c r="FC21" s="116"/>
      <c r="FD21" s="116"/>
      <c r="FE21" s="116"/>
      <c r="FF21" s="116"/>
      <c r="FG21" s="116"/>
      <c r="FH21" s="116"/>
      <c r="FI21" s="116"/>
      <c r="FJ21" s="117"/>
    </row>
    <row r="22" spans="1:166" ht="12.75" customHeight="1" thickBot="1" x14ac:dyDescent="0.25">
      <c r="A22" s="136">
        <v>4</v>
      </c>
      <c r="B22" s="139" t="s">
        <v>81</v>
      </c>
      <c r="C22" s="140"/>
      <c r="D22" s="140"/>
      <c r="E22" s="140"/>
      <c r="F22" s="141"/>
      <c r="G22" s="26">
        <v>5</v>
      </c>
      <c r="H22" s="27">
        <v>5</v>
      </c>
      <c r="I22" s="27">
        <v>6</v>
      </c>
      <c r="J22" s="27">
        <v>5</v>
      </c>
      <c r="K22" s="27">
        <v>4</v>
      </c>
      <c r="L22" s="27">
        <v>5</v>
      </c>
      <c r="M22" s="27">
        <v>5</v>
      </c>
      <c r="N22" s="27">
        <v>5</v>
      </c>
      <c r="O22" s="27">
        <v>5</v>
      </c>
      <c r="P22" s="27">
        <v>2</v>
      </c>
      <c r="Q22" s="28">
        <v>5</v>
      </c>
      <c r="R22" s="28">
        <v>5</v>
      </c>
      <c r="S22" s="34">
        <f>G22*G$10+H22*H$10+I22*I$10+J22*J$10+K22*K$10+L22*L$10+M22*M$10+N22*N$10+O22*O$10+P22*P$10+Q22*Q$10+R22*R$10</f>
        <v>683</v>
      </c>
      <c r="T22" s="26">
        <v>4</v>
      </c>
      <c r="U22" s="27">
        <v>4</v>
      </c>
      <c r="V22" s="27">
        <v>3</v>
      </c>
      <c r="W22" s="27">
        <v>4</v>
      </c>
      <c r="X22" s="27">
        <v>3</v>
      </c>
      <c r="Y22" s="27">
        <v>3</v>
      </c>
      <c r="Z22" s="27">
        <v>4</v>
      </c>
      <c r="AA22" s="27">
        <v>4</v>
      </c>
      <c r="AB22" s="27">
        <v>3</v>
      </c>
      <c r="AC22" s="27">
        <v>3</v>
      </c>
      <c r="AD22" s="28">
        <v>5</v>
      </c>
      <c r="AE22" s="28">
        <v>5</v>
      </c>
      <c r="AF22" s="34">
        <f>T22*T$10+U22*U$10+V22*V$10+W22*W$10+X22*X$10+Y22*Y$10+Z22*Z$10+AA22*AA$10+AB22*AB$10+AD22*AD$10+AE22*AE$10+AC22*AC$10</f>
        <v>518</v>
      </c>
      <c r="AH22" s="26">
        <v>4</v>
      </c>
      <c r="AI22" s="27">
        <v>1</v>
      </c>
      <c r="AJ22" s="27">
        <v>4</v>
      </c>
      <c r="AK22" s="27">
        <v>4</v>
      </c>
      <c r="AL22" s="27">
        <v>4</v>
      </c>
      <c r="AM22" s="27">
        <v>5</v>
      </c>
      <c r="AN22" s="27">
        <v>5</v>
      </c>
      <c r="AO22" s="27">
        <v>5</v>
      </c>
      <c r="AP22" s="27">
        <v>5</v>
      </c>
      <c r="AQ22" s="27">
        <v>5</v>
      </c>
      <c r="AR22" s="27">
        <v>5</v>
      </c>
      <c r="AS22" s="52">
        <v>5</v>
      </c>
      <c r="AT22" s="34">
        <f>AH22*AH$10+AI22*AI$10+AJ22*AJ$10+AK22*AK$10+AL22*AL$10+AM22*AM$10+AN22*AN$10+AO22*AO$10+AP22*AP$10+AQ22*AQ$10+AR22*AR$10+AS22*AS$10</f>
        <v>603</v>
      </c>
      <c r="AU22" s="26">
        <v>6</v>
      </c>
      <c r="AV22" s="27">
        <v>5</v>
      </c>
      <c r="AW22" s="27">
        <v>5</v>
      </c>
      <c r="AX22" s="27">
        <v>4</v>
      </c>
      <c r="AY22" s="27">
        <v>5</v>
      </c>
      <c r="AZ22" s="27">
        <v>4</v>
      </c>
      <c r="BA22" s="27">
        <v>3</v>
      </c>
      <c r="BB22" s="27">
        <v>3</v>
      </c>
      <c r="BC22" s="27">
        <v>4</v>
      </c>
      <c r="BD22" s="27">
        <v>0</v>
      </c>
      <c r="BE22" s="27">
        <v>5</v>
      </c>
      <c r="BF22" s="52">
        <v>5</v>
      </c>
      <c r="BG22" s="34">
        <f>AU22*AU$10+AV22*AV$10+AW22*AW$10+AX22*AX$10+AY22*AY$10+AZ22*AZ$10+BA22*BA$10+BB22*BB$10+BC22*BC$10+BE22*BE$10+BF22*BF$10+BD22*BD$10</f>
        <v>830</v>
      </c>
      <c r="BI22" s="26">
        <v>2</v>
      </c>
      <c r="BJ22" s="27">
        <v>4</v>
      </c>
      <c r="BK22" s="27">
        <v>6</v>
      </c>
      <c r="BL22" s="27">
        <v>5</v>
      </c>
      <c r="BM22" s="27">
        <v>4</v>
      </c>
      <c r="BN22" s="27">
        <v>5</v>
      </c>
      <c r="BO22" s="27">
        <v>3</v>
      </c>
      <c r="BP22" s="27">
        <v>5</v>
      </c>
      <c r="BQ22" s="27">
        <v>5</v>
      </c>
      <c r="BR22" s="27">
        <v>4</v>
      </c>
      <c r="BS22" s="27">
        <v>5</v>
      </c>
      <c r="BT22" s="52">
        <v>5</v>
      </c>
      <c r="BU22" s="34">
        <f>BI22*BI$10+BJ22*BJ$10+BK22*BK$10+BL22*BL$10+BM22*BM$10+BN22*BN$10+BO22*BO$10+BP22*BP$10+BQ22*BQ$10+BR22*BR$10+BS22*BS$10+BT22*BT$10</f>
        <v>630</v>
      </c>
      <c r="BV22" s="26">
        <v>4</v>
      </c>
      <c r="BW22" s="27">
        <v>0</v>
      </c>
      <c r="BX22" s="27">
        <v>4</v>
      </c>
      <c r="BY22" s="27">
        <v>5</v>
      </c>
      <c r="BZ22" s="27">
        <v>4</v>
      </c>
      <c r="CA22" s="27">
        <v>5</v>
      </c>
      <c r="CB22" s="27">
        <v>4</v>
      </c>
      <c r="CC22" s="27">
        <v>4</v>
      </c>
      <c r="CD22" s="27">
        <v>4</v>
      </c>
      <c r="CE22" s="27">
        <v>3</v>
      </c>
      <c r="CF22" s="27">
        <v>5</v>
      </c>
      <c r="CG22" s="52">
        <v>5</v>
      </c>
      <c r="CH22" s="34">
        <f>BV22*BV$10+BW22*BW$10+BX22*BX$10+BY22*BY$10+BZ22*BZ$10+CA22*CA$10+CB22*CB$10+CC22*CC$10+CD22*CD$10+CF22*CF$10+CG22*CG$10+CE22*CE$10</f>
        <v>721</v>
      </c>
      <c r="CJ22" s="26">
        <v>4</v>
      </c>
      <c r="CK22" s="27">
        <v>5</v>
      </c>
      <c r="CL22" s="27">
        <v>5</v>
      </c>
      <c r="CM22" s="27">
        <v>6</v>
      </c>
      <c r="CN22" s="27">
        <v>4</v>
      </c>
      <c r="CO22" s="27">
        <v>6</v>
      </c>
      <c r="CP22" s="27">
        <v>4</v>
      </c>
      <c r="CQ22" s="27">
        <v>6</v>
      </c>
      <c r="CR22" s="27">
        <v>5</v>
      </c>
      <c r="CS22" s="27">
        <v>5</v>
      </c>
      <c r="CT22" s="27">
        <v>5</v>
      </c>
      <c r="CU22" s="52">
        <v>5</v>
      </c>
      <c r="CV22" s="34">
        <f>CJ22*CJ$10+CK22*CK$10+CL22*CL$10+CM22*CM$10+CN22*CN$10+CO22*CO$10+CP22*CP$10+CQ22*CQ$10+CR22*CR$10+CS22*CS$10+CT22*CT$10+CU22*CU$10</f>
        <v>736</v>
      </c>
      <c r="CW22" s="26">
        <v>5</v>
      </c>
      <c r="CX22" s="27">
        <v>0</v>
      </c>
      <c r="CY22" s="27">
        <v>5</v>
      </c>
      <c r="CZ22" s="27">
        <v>5</v>
      </c>
      <c r="DA22" s="27">
        <v>6</v>
      </c>
      <c r="DB22" s="27">
        <v>4</v>
      </c>
      <c r="DC22" s="27">
        <v>4</v>
      </c>
      <c r="DD22" s="27">
        <v>5</v>
      </c>
      <c r="DE22" s="27">
        <v>5</v>
      </c>
      <c r="DF22" s="27">
        <v>4</v>
      </c>
      <c r="DG22" s="27">
        <v>5</v>
      </c>
      <c r="DH22" s="52">
        <v>5</v>
      </c>
      <c r="DI22" s="34">
        <f>CW22*CW$10+CX22*CX$10+CY22*CY$10+CZ22*CZ$10+DA22*DA$10+DB22*DB$10+DC22*DC$10+DD22*DD$10+DE22*DE$10+DG22*DG$10+DH22*DH$10+DF22*DF$10</f>
        <v>761</v>
      </c>
      <c r="DK22" s="26">
        <v>3</v>
      </c>
      <c r="DL22" s="27">
        <v>5</v>
      </c>
      <c r="DM22" s="27">
        <v>4</v>
      </c>
      <c r="DN22" s="27">
        <v>4</v>
      </c>
      <c r="DO22" s="27">
        <v>4</v>
      </c>
      <c r="DP22" s="27">
        <v>5</v>
      </c>
      <c r="DQ22" s="27">
        <v>4</v>
      </c>
      <c r="DR22" s="27">
        <v>5</v>
      </c>
      <c r="DS22" s="27">
        <v>5</v>
      </c>
      <c r="DT22" s="27">
        <v>4</v>
      </c>
      <c r="DU22" s="27">
        <v>5</v>
      </c>
      <c r="DV22" s="52">
        <v>4</v>
      </c>
      <c r="DW22" s="34">
        <f>DK22*DK$10+DL22*DL$10+DM22*DM$10+DN22*DN$10+DO22*DO$10+DP22*DP$10+DQ22*DQ$10+DR22*DR$10+DS22*DS$10+DT22*DT$10+DU22*DU$10+DV22*DV$10</f>
        <v>631</v>
      </c>
      <c r="DX22" s="26">
        <v>3</v>
      </c>
      <c r="DY22" s="27">
        <v>4</v>
      </c>
      <c r="DZ22" s="27">
        <v>4</v>
      </c>
      <c r="EA22" s="27">
        <v>5</v>
      </c>
      <c r="EB22" s="27">
        <v>0</v>
      </c>
      <c r="EC22" s="27">
        <v>4</v>
      </c>
      <c r="ED22" s="27">
        <v>5</v>
      </c>
      <c r="EE22" s="27">
        <v>4</v>
      </c>
      <c r="EF22" s="27">
        <v>5</v>
      </c>
      <c r="EG22" s="27">
        <v>5</v>
      </c>
      <c r="EH22" s="27">
        <v>5</v>
      </c>
      <c r="EI22" s="52">
        <v>5</v>
      </c>
      <c r="EJ22" s="34">
        <f>DX22*DX$10+DY22*DY$10+DZ22*DZ$10+EA22*EA$10+EB22*EB$10+EC22*EC$10+ED22*ED$10+EE22*EE$10+EF22*EF$10+EH22*EH$10+EI22*EI$10+EG22*EG$10</f>
        <v>743</v>
      </c>
      <c r="EK22" s="26">
        <v>5</v>
      </c>
      <c r="EL22" s="27">
        <v>5</v>
      </c>
      <c r="EM22" s="27">
        <v>6</v>
      </c>
      <c r="EN22" s="27">
        <v>6</v>
      </c>
      <c r="EO22" s="27">
        <v>4</v>
      </c>
      <c r="EP22" s="27">
        <v>5</v>
      </c>
      <c r="EQ22" s="27">
        <v>6</v>
      </c>
      <c r="ER22" s="27">
        <v>5</v>
      </c>
      <c r="ES22" s="27">
        <v>6</v>
      </c>
      <c r="ET22" s="27">
        <v>5</v>
      </c>
      <c r="EU22" s="27">
        <v>5</v>
      </c>
      <c r="EV22" s="52">
        <v>5</v>
      </c>
      <c r="EW22" s="34">
        <f>EK22*EK$10+EL22*EL$10+EM22*EM$10+EN22*EN$10+EO22*EO$10+EP22*EP$10+EQ22*EQ$10+ER22*ER$10+ES22*ES$10+ET22*ET$10+EU22*EU$10+EV22*EV$10</f>
        <v>765</v>
      </c>
      <c r="EX22" s="26">
        <v>0</v>
      </c>
      <c r="EY22" s="27">
        <v>0</v>
      </c>
      <c r="EZ22" s="27">
        <v>0</v>
      </c>
      <c r="FA22" s="27">
        <v>0</v>
      </c>
      <c r="FB22" s="27">
        <v>0</v>
      </c>
      <c r="FC22" s="27">
        <v>0</v>
      </c>
      <c r="FD22" s="27">
        <v>0</v>
      </c>
      <c r="FE22" s="27">
        <v>0</v>
      </c>
      <c r="FF22" s="27">
        <v>0</v>
      </c>
      <c r="FG22" s="27">
        <v>0</v>
      </c>
      <c r="FH22" s="27">
        <v>0</v>
      </c>
      <c r="FI22" s="52">
        <v>0</v>
      </c>
      <c r="FJ22" s="34">
        <f>EX22*EX$10+EY22*EY$10+EZ22*EZ$10+FA22*FA$10+FB22*FB$10+FC22*FC$10+FD22*FD$10+FE22*FE$10+FF22*FF$10+FH22*FH$10+FI22*FI$10+FG22*FG$10</f>
        <v>0</v>
      </c>
    </row>
    <row r="23" spans="1:166" ht="12.75" customHeight="1" thickBot="1" x14ac:dyDescent="0.25">
      <c r="A23" s="137"/>
      <c r="B23" s="142"/>
      <c r="C23" s="143"/>
      <c r="D23" s="143"/>
      <c r="E23" s="143"/>
      <c r="F23" s="144"/>
      <c r="G23" s="30">
        <v>5</v>
      </c>
      <c r="H23" s="31">
        <v>4</v>
      </c>
      <c r="I23" s="31">
        <v>4</v>
      </c>
      <c r="J23" s="31">
        <v>5</v>
      </c>
      <c r="K23" s="31">
        <v>4</v>
      </c>
      <c r="L23" s="31">
        <v>4</v>
      </c>
      <c r="M23" s="31">
        <v>5</v>
      </c>
      <c r="N23" s="31">
        <v>4</v>
      </c>
      <c r="O23" s="31">
        <v>4</v>
      </c>
      <c r="P23" s="31">
        <v>2</v>
      </c>
      <c r="Q23" s="32">
        <v>5</v>
      </c>
      <c r="R23" s="32">
        <v>5</v>
      </c>
      <c r="S23" s="34">
        <f>G23*G$10+H23*H$10+I23*I$10+J23*J$10+K23*K$10+L23*L$10+M23*M$10+N23*N$10+O23*O$10+P23*P$10+Q23*Q$10+R23*R$10</f>
        <v>597</v>
      </c>
      <c r="T23" s="30">
        <v>5</v>
      </c>
      <c r="U23" s="31">
        <v>4</v>
      </c>
      <c r="V23" s="31">
        <v>5</v>
      </c>
      <c r="W23" s="31">
        <v>4</v>
      </c>
      <c r="X23" s="31">
        <v>4</v>
      </c>
      <c r="Y23" s="31">
        <v>5</v>
      </c>
      <c r="Z23" s="31">
        <v>5</v>
      </c>
      <c r="AA23" s="31">
        <v>5</v>
      </c>
      <c r="AB23" s="31">
        <v>4</v>
      </c>
      <c r="AC23" s="31">
        <v>3</v>
      </c>
      <c r="AD23" s="32">
        <v>5</v>
      </c>
      <c r="AE23" s="32">
        <v>5</v>
      </c>
      <c r="AF23" s="34">
        <f>T23*T$10+U23*U$10+V23*V$10+W23*W$10+X23*X$10+Y23*Y$10+Z23*Z$10+AA23*AA$10+AB23*AB$10+AD23*AD$10+AE23*AE$10+AC23*AC$10</f>
        <v>640</v>
      </c>
      <c r="AH23" s="53">
        <v>4</v>
      </c>
      <c r="AI23" s="54">
        <v>2</v>
      </c>
      <c r="AJ23" s="54">
        <v>4</v>
      </c>
      <c r="AK23" s="54">
        <v>5</v>
      </c>
      <c r="AL23" s="54">
        <v>4</v>
      </c>
      <c r="AM23" s="54">
        <v>5</v>
      </c>
      <c r="AN23" s="54">
        <v>5</v>
      </c>
      <c r="AO23" s="54">
        <v>5</v>
      </c>
      <c r="AP23" s="54">
        <v>4</v>
      </c>
      <c r="AQ23" s="54">
        <v>5</v>
      </c>
      <c r="AR23" s="54">
        <v>5</v>
      </c>
      <c r="AS23" s="55">
        <v>5</v>
      </c>
      <c r="AT23" s="34">
        <f>AH23*AH$10+AI23*AI$10+AJ23*AJ$10+AK23*AK$10+AL23*AL$10+AM23*AM$10+AN23*AN$10+AO23*AO$10+AP23*AP$10+AQ23*AQ$10+AR23*AR$10+AS23*AS$10</f>
        <v>627</v>
      </c>
      <c r="AU23" s="53">
        <v>5</v>
      </c>
      <c r="AV23" s="54">
        <v>5</v>
      </c>
      <c r="AW23" s="54">
        <v>5</v>
      </c>
      <c r="AX23" s="54">
        <v>4</v>
      </c>
      <c r="AY23" s="54">
        <v>4</v>
      </c>
      <c r="AZ23" s="54">
        <v>3</v>
      </c>
      <c r="BA23" s="54">
        <v>3</v>
      </c>
      <c r="BB23" s="54">
        <v>4</v>
      </c>
      <c r="BC23" s="54">
        <v>3</v>
      </c>
      <c r="BD23" s="54">
        <v>0</v>
      </c>
      <c r="BE23" s="54">
        <v>5</v>
      </c>
      <c r="BF23" s="55">
        <v>5</v>
      </c>
      <c r="BG23" s="34">
        <f>AU23*AU$10+AV23*AV$10+AW23*AW$10+AX23*AX$10+AY23*AY$10+AZ23*AZ$10+BA23*BA$10+BB23*BB$10+BC23*BC$10+BE23*BE$10+BF23*BF$10+BD23*BD$10</f>
        <v>801</v>
      </c>
      <c r="BI23" s="53">
        <v>2</v>
      </c>
      <c r="BJ23" s="54">
        <v>4</v>
      </c>
      <c r="BK23" s="54">
        <v>6</v>
      </c>
      <c r="BL23" s="54">
        <v>5</v>
      </c>
      <c r="BM23" s="54">
        <v>4</v>
      </c>
      <c r="BN23" s="54">
        <v>5</v>
      </c>
      <c r="BO23" s="54">
        <v>4</v>
      </c>
      <c r="BP23" s="54">
        <v>5</v>
      </c>
      <c r="BQ23" s="54">
        <v>5</v>
      </c>
      <c r="BR23" s="54">
        <v>4</v>
      </c>
      <c r="BS23" s="54">
        <v>5</v>
      </c>
      <c r="BT23" s="55">
        <v>5</v>
      </c>
      <c r="BU23" s="34">
        <f>BI23*BI$10+BJ23*BJ$10+BK23*BK$10+BL23*BL$10+BM23*BM$10+BN23*BN$10+BO23*BO$10+BP23*BP$10+BQ23*BQ$10+BR23*BR$10+BS23*BS$10+BT23*BT$10</f>
        <v>646</v>
      </c>
      <c r="BV23" s="53">
        <v>4</v>
      </c>
      <c r="BW23" s="54">
        <v>0</v>
      </c>
      <c r="BX23" s="54">
        <v>4</v>
      </c>
      <c r="BY23" s="54">
        <v>5</v>
      </c>
      <c r="BZ23" s="54">
        <v>5</v>
      </c>
      <c r="CA23" s="54">
        <v>6</v>
      </c>
      <c r="CB23" s="54">
        <v>4</v>
      </c>
      <c r="CC23" s="54">
        <v>4</v>
      </c>
      <c r="CD23" s="54">
        <v>3</v>
      </c>
      <c r="CE23" s="54">
        <v>3</v>
      </c>
      <c r="CF23" s="54">
        <v>5</v>
      </c>
      <c r="CG23" s="55">
        <v>5</v>
      </c>
      <c r="CH23" s="34">
        <f>BV23*BV$10+BW23*BW$10+BX23*BX$10+BY23*BY$10+BZ23*BZ$10+CA23*CA$10+CB23*CB$10+CC23*CC$10+CD23*CD$10+CF23*CF$10+CG23*CG$10+CE23*CE$10</f>
        <v>727</v>
      </c>
      <c r="CJ23" s="53">
        <v>0</v>
      </c>
      <c r="CK23" s="54">
        <v>0</v>
      </c>
      <c r="CL23" s="54">
        <v>0</v>
      </c>
      <c r="CM23" s="54">
        <v>0</v>
      </c>
      <c r="CN23" s="54">
        <v>0</v>
      </c>
      <c r="CO23" s="54">
        <v>0</v>
      </c>
      <c r="CP23" s="54">
        <v>0</v>
      </c>
      <c r="CQ23" s="54">
        <v>0</v>
      </c>
      <c r="CR23" s="54">
        <v>0</v>
      </c>
      <c r="CS23" s="54">
        <v>0</v>
      </c>
      <c r="CT23" s="54">
        <v>0</v>
      </c>
      <c r="CU23" s="55">
        <v>0</v>
      </c>
      <c r="CV23" s="34">
        <f>CJ23*CJ$10+CK23*CK$10+CL23*CL$10+CM23*CM$10+CN23*CN$10+CO23*CO$10+CP23*CP$10+CQ23*CQ$10+CR23*CR$10+CS23*CS$10+CT23*CT$10+CU23*CU$10</f>
        <v>0</v>
      </c>
      <c r="CW23" s="53">
        <v>0</v>
      </c>
      <c r="CX23" s="54">
        <v>0</v>
      </c>
      <c r="CY23" s="54">
        <v>0</v>
      </c>
      <c r="CZ23" s="54">
        <v>0</v>
      </c>
      <c r="DA23" s="54">
        <v>0</v>
      </c>
      <c r="DB23" s="54">
        <v>0</v>
      </c>
      <c r="DC23" s="54">
        <v>0</v>
      </c>
      <c r="DD23" s="54">
        <v>0</v>
      </c>
      <c r="DE23" s="54">
        <v>0</v>
      </c>
      <c r="DF23" s="54">
        <v>0</v>
      </c>
      <c r="DG23" s="54">
        <v>0</v>
      </c>
      <c r="DH23" s="55">
        <v>0</v>
      </c>
      <c r="DI23" s="34">
        <f>CW23*CW$10+CX23*CX$10+CY23*CY$10+CZ23*CZ$10+DA23*DA$10+DB23*DB$10+DC23*DC$10+DD23*DD$10+DE23*DE$10+DG23*DG$10+DH23*DH$10+DF23*DF$10</f>
        <v>0</v>
      </c>
      <c r="DK23" s="53">
        <v>3</v>
      </c>
      <c r="DL23" s="54">
        <v>5</v>
      </c>
      <c r="DM23" s="54">
        <v>4</v>
      </c>
      <c r="DN23" s="54">
        <v>4</v>
      </c>
      <c r="DO23" s="54">
        <v>4</v>
      </c>
      <c r="DP23" s="54">
        <v>4</v>
      </c>
      <c r="DQ23" s="54">
        <v>4</v>
      </c>
      <c r="DR23" s="54">
        <v>4</v>
      </c>
      <c r="DS23" s="54">
        <v>5</v>
      </c>
      <c r="DT23" s="54">
        <v>4</v>
      </c>
      <c r="DU23" s="54">
        <v>5</v>
      </c>
      <c r="DV23" s="55">
        <v>5</v>
      </c>
      <c r="DW23" s="34">
        <f>DK23*DK$10+DL23*DL$10+DM23*DM$10+DN23*DN$10+DO23*DO$10+DP23*DP$10+DQ23*DQ$10+DR23*DR$10+DS23*DS$10+DT23*DT$10+DU23*DU$10+DV23*DV$10</f>
        <v>597</v>
      </c>
      <c r="DX23" s="53">
        <v>3</v>
      </c>
      <c r="DY23" s="54">
        <v>4</v>
      </c>
      <c r="DZ23" s="54">
        <v>4</v>
      </c>
      <c r="EA23" s="54">
        <v>4</v>
      </c>
      <c r="EB23" s="54">
        <v>0</v>
      </c>
      <c r="EC23" s="54">
        <v>5</v>
      </c>
      <c r="ED23" s="54">
        <v>4</v>
      </c>
      <c r="EE23" s="54">
        <v>4</v>
      </c>
      <c r="EF23" s="54">
        <v>5</v>
      </c>
      <c r="EG23" s="54">
        <v>4</v>
      </c>
      <c r="EH23" s="54">
        <v>5</v>
      </c>
      <c r="EI23" s="55">
        <v>5</v>
      </c>
      <c r="EJ23" s="34">
        <f>DX23*DX$10+DY23*DY$10+DZ23*DZ$10+EA23*EA$10+EB23*EB$10+EC23*EC$10+ED23*ED$10+EE23*EE$10+EF23*EF$10+EH23*EH$10+EI23*EI$10+EG23*EG$10</f>
        <v>697</v>
      </c>
      <c r="EK23" s="53">
        <v>5</v>
      </c>
      <c r="EL23" s="54">
        <v>5</v>
      </c>
      <c r="EM23" s="54">
        <v>6</v>
      </c>
      <c r="EN23" s="54">
        <v>5</v>
      </c>
      <c r="EO23" s="54">
        <v>4</v>
      </c>
      <c r="EP23" s="54">
        <v>5</v>
      </c>
      <c r="EQ23" s="54">
        <v>5</v>
      </c>
      <c r="ER23" s="54">
        <v>6</v>
      </c>
      <c r="ES23" s="54">
        <v>5</v>
      </c>
      <c r="ET23" s="54">
        <v>5</v>
      </c>
      <c r="EU23" s="54">
        <v>5</v>
      </c>
      <c r="EV23" s="55">
        <v>5</v>
      </c>
      <c r="EW23" s="34">
        <f>EK23*EK$10+EL23*EL$10+EM23*EM$10+EN23*EN$10+EO23*EO$10+EP23*EP$10+EQ23*EQ$10+ER23*ER$10+ES23*ES$10+ET23*ET$10+EU23*EU$10+EV23*EV$10</f>
        <v>740</v>
      </c>
      <c r="EX23" s="53">
        <v>0</v>
      </c>
      <c r="EY23" s="54">
        <v>0</v>
      </c>
      <c r="EZ23" s="54">
        <v>0</v>
      </c>
      <c r="FA23" s="54">
        <v>0</v>
      </c>
      <c r="FB23" s="54">
        <v>0</v>
      </c>
      <c r="FC23" s="54">
        <v>0</v>
      </c>
      <c r="FD23" s="54">
        <v>0</v>
      </c>
      <c r="FE23" s="54">
        <v>0</v>
      </c>
      <c r="FF23" s="54">
        <v>0</v>
      </c>
      <c r="FG23" s="54">
        <v>0</v>
      </c>
      <c r="FH23" s="54">
        <v>0</v>
      </c>
      <c r="FI23" s="55">
        <v>0</v>
      </c>
      <c r="FJ23" s="34">
        <f>EX23*EX$10+EY23*EY$10+EZ23*EZ$10+FA23*FA$10+FB23*FB$10+FC23*FC$10+FD23*FD$10+FE23*FE$10+FF23*FF$10+FH23*FH$10+FI23*FI$10+FG23*FG$10</f>
        <v>0</v>
      </c>
    </row>
    <row r="24" spans="1:166" ht="12.75" customHeight="1" thickBot="1" x14ac:dyDescent="0.25">
      <c r="A24" s="138"/>
      <c r="B24" s="33">
        <f>0.5*G24+0.5*T24</f>
        <v>1219</v>
      </c>
      <c r="C24" s="49">
        <f>AH24*0.4+AU24*0.6</f>
        <v>1470.6</v>
      </c>
      <c r="D24" s="56">
        <f>BI24+BV24</f>
        <v>2724</v>
      </c>
      <c r="E24" s="62">
        <f>CJ24*0.4+CW24*0.6</f>
        <v>751</v>
      </c>
      <c r="F24" s="65">
        <f>(DK24+EK24)*0.4+(DX24+EX24)*0.6</f>
        <v>1957.2</v>
      </c>
      <c r="G24" s="115">
        <f>S22+S23</f>
        <v>1280</v>
      </c>
      <c r="H24" s="116"/>
      <c r="I24" s="116"/>
      <c r="J24" s="116"/>
      <c r="K24" s="116"/>
      <c r="L24" s="116"/>
      <c r="M24" s="116"/>
      <c r="N24" s="116"/>
      <c r="O24" s="116"/>
      <c r="P24" s="116"/>
      <c r="Q24" s="116"/>
      <c r="R24" s="116"/>
      <c r="S24" s="117"/>
      <c r="T24" s="115">
        <f>AF22+AF23</f>
        <v>1158</v>
      </c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7"/>
      <c r="AH24" s="115">
        <f>AT22+AT23</f>
        <v>1230</v>
      </c>
      <c r="AI24" s="116"/>
      <c r="AJ24" s="116"/>
      <c r="AK24" s="116"/>
      <c r="AL24" s="116"/>
      <c r="AM24" s="116"/>
      <c r="AN24" s="116"/>
      <c r="AO24" s="116"/>
      <c r="AP24" s="116"/>
      <c r="AQ24" s="116"/>
      <c r="AR24" s="116"/>
      <c r="AS24" s="116"/>
      <c r="AT24" s="117"/>
      <c r="AU24" s="115">
        <f>BG22+BG23</f>
        <v>1631</v>
      </c>
      <c r="AV24" s="116"/>
      <c r="AW24" s="116"/>
      <c r="AX24" s="116"/>
      <c r="AY24" s="116"/>
      <c r="AZ24" s="116"/>
      <c r="BA24" s="116"/>
      <c r="BB24" s="116"/>
      <c r="BC24" s="116"/>
      <c r="BD24" s="116"/>
      <c r="BE24" s="116"/>
      <c r="BF24" s="116"/>
      <c r="BG24" s="117"/>
      <c r="BI24" s="115">
        <f>BU22+BU23</f>
        <v>1276</v>
      </c>
      <c r="BJ24" s="116"/>
      <c r="BK24" s="116"/>
      <c r="BL24" s="116"/>
      <c r="BM24" s="116"/>
      <c r="BN24" s="116"/>
      <c r="BO24" s="116"/>
      <c r="BP24" s="116"/>
      <c r="BQ24" s="116"/>
      <c r="BR24" s="116"/>
      <c r="BS24" s="116"/>
      <c r="BT24" s="116"/>
      <c r="BU24" s="117"/>
      <c r="BV24" s="115">
        <f>CH22+CH23</f>
        <v>1448</v>
      </c>
      <c r="BW24" s="116"/>
      <c r="BX24" s="116"/>
      <c r="BY24" s="116"/>
      <c r="BZ24" s="116"/>
      <c r="CA24" s="116"/>
      <c r="CB24" s="116"/>
      <c r="CC24" s="116"/>
      <c r="CD24" s="116"/>
      <c r="CE24" s="116"/>
      <c r="CF24" s="116"/>
      <c r="CG24" s="116"/>
      <c r="CH24" s="117"/>
      <c r="CJ24" s="115">
        <f>CV22+CV23</f>
        <v>736</v>
      </c>
      <c r="CK24" s="116"/>
      <c r="CL24" s="116"/>
      <c r="CM24" s="116"/>
      <c r="CN24" s="116"/>
      <c r="CO24" s="116"/>
      <c r="CP24" s="116"/>
      <c r="CQ24" s="116"/>
      <c r="CR24" s="116"/>
      <c r="CS24" s="116"/>
      <c r="CT24" s="116"/>
      <c r="CU24" s="116"/>
      <c r="CV24" s="117"/>
      <c r="CW24" s="115">
        <f>DI22+DI23</f>
        <v>761</v>
      </c>
      <c r="CX24" s="116"/>
      <c r="CY24" s="116"/>
      <c r="CZ24" s="116"/>
      <c r="DA24" s="116"/>
      <c r="DB24" s="116"/>
      <c r="DC24" s="116"/>
      <c r="DD24" s="116"/>
      <c r="DE24" s="116"/>
      <c r="DF24" s="116"/>
      <c r="DG24" s="116"/>
      <c r="DH24" s="116"/>
      <c r="DI24" s="117"/>
      <c r="DK24" s="115">
        <f>DW22+DW23</f>
        <v>1228</v>
      </c>
      <c r="DL24" s="116"/>
      <c r="DM24" s="116"/>
      <c r="DN24" s="116"/>
      <c r="DO24" s="116"/>
      <c r="DP24" s="116"/>
      <c r="DQ24" s="116"/>
      <c r="DR24" s="116"/>
      <c r="DS24" s="116"/>
      <c r="DT24" s="116"/>
      <c r="DU24" s="116"/>
      <c r="DV24" s="116"/>
      <c r="DW24" s="117"/>
      <c r="DX24" s="115">
        <f>EJ22+EJ23</f>
        <v>1440</v>
      </c>
      <c r="DY24" s="116"/>
      <c r="DZ24" s="116"/>
      <c r="EA24" s="116"/>
      <c r="EB24" s="116"/>
      <c r="EC24" s="116"/>
      <c r="ED24" s="116"/>
      <c r="EE24" s="116"/>
      <c r="EF24" s="116"/>
      <c r="EG24" s="116"/>
      <c r="EH24" s="116"/>
      <c r="EI24" s="116"/>
      <c r="EJ24" s="117"/>
      <c r="EK24" s="115">
        <f>EW22+EW23</f>
        <v>1505</v>
      </c>
      <c r="EL24" s="116"/>
      <c r="EM24" s="116"/>
      <c r="EN24" s="116"/>
      <c r="EO24" s="116"/>
      <c r="EP24" s="116"/>
      <c r="EQ24" s="116"/>
      <c r="ER24" s="116"/>
      <c r="ES24" s="116"/>
      <c r="ET24" s="116"/>
      <c r="EU24" s="116"/>
      <c r="EV24" s="116"/>
      <c r="EW24" s="117"/>
      <c r="EX24" s="115">
        <f>FJ22+FJ23</f>
        <v>0</v>
      </c>
      <c r="EY24" s="116"/>
      <c r="EZ24" s="116"/>
      <c r="FA24" s="116"/>
      <c r="FB24" s="116"/>
      <c r="FC24" s="116"/>
      <c r="FD24" s="116"/>
      <c r="FE24" s="116"/>
      <c r="FF24" s="116"/>
      <c r="FG24" s="116"/>
      <c r="FH24" s="116"/>
      <c r="FI24" s="116"/>
      <c r="FJ24" s="117"/>
    </row>
    <row r="25" spans="1:166" ht="12.75" customHeight="1" thickBot="1" x14ac:dyDescent="0.25">
      <c r="A25" s="136">
        <v>5</v>
      </c>
      <c r="B25" s="139" t="s">
        <v>83</v>
      </c>
      <c r="C25" s="140"/>
      <c r="D25" s="140"/>
      <c r="E25" s="140"/>
      <c r="F25" s="141"/>
      <c r="G25" s="26">
        <v>5</v>
      </c>
      <c r="H25" s="27">
        <v>2</v>
      </c>
      <c r="I25" s="27">
        <v>2</v>
      </c>
      <c r="J25" s="27">
        <v>3</v>
      </c>
      <c r="K25" s="27">
        <v>2</v>
      </c>
      <c r="L25" s="27">
        <v>3</v>
      </c>
      <c r="M25" s="27">
        <v>3</v>
      </c>
      <c r="N25" s="27">
        <v>4</v>
      </c>
      <c r="O25" s="27">
        <v>4</v>
      </c>
      <c r="P25" s="27">
        <v>4</v>
      </c>
      <c r="Q25" s="28">
        <v>5</v>
      </c>
      <c r="R25" s="28">
        <v>5</v>
      </c>
      <c r="S25" s="34">
        <f>G25*G$10+H25*H$10+I25*I$10+J25*J$10+K25*K$10+L25*L$10+M25*M$10+N25*N$10+O25*O$10+P25*P$10+Q25*Q$10+R25*R$10</f>
        <v>462</v>
      </c>
      <c r="T25" s="26">
        <v>3</v>
      </c>
      <c r="U25" s="27">
        <v>2</v>
      </c>
      <c r="V25" s="27">
        <v>4</v>
      </c>
      <c r="W25" s="27">
        <v>4</v>
      </c>
      <c r="X25" s="27">
        <v>4</v>
      </c>
      <c r="Y25" s="27">
        <v>4</v>
      </c>
      <c r="Z25" s="27">
        <v>4</v>
      </c>
      <c r="AA25" s="27">
        <v>4</v>
      </c>
      <c r="AB25" s="27">
        <v>5</v>
      </c>
      <c r="AC25" s="27">
        <v>2</v>
      </c>
      <c r="AD25" s="28">
        <v>5</v>
      </c>
      <c r="AE25" s="28">
        <v>5</v>
      </c>
      <c r="AF25" s="34">
        <f>T25*T$10+U25*U$10+V25*V$10+W25*W$10+X25*X$10+Y25*Y$10+Z25*Z$10+AA25*AA$10+AB25*AB$10+AD25*AD$10+AE25*AE$10+AC25*AC$10</f>
        <v>520</v>
      </c>
      <c r="AH25" s="26">
        <v>4</v>
      </c>
      <c r="AI25" s="27">
        <v>4</v>
      </c>
      <c r="AJ25" s="27">
        <v>4</v>
      </c>
      <c r="AK25" s="27">
        <v>3</v>
      </c>
      <c r="AL25" s="27">
        <v>3</v>
      </c>
      <c r="AM25" s="27">
        <v>4</v>
      </c>
      <c r="AN25" s="27">
        <v>4</v>
      </c>
      <c r="AO25" s="27">
        <v>6</v>
      </c>
      <c r="AP25" s="27">
        <v>5</v>
      </c>
      <c r="AQ25" s="27">
        <v>6</v>
      </c>
      <c r="AR25" s="27">
        <v>5</v>
      </c>
      <c r="AS25" s="52">
        <v>5</v>
      </c>
      <c r="AT25" s="34">
        <f>AH25*AH$10+AI25*AI$10+AJ25*AJ$10+AK25*AK$10+AL25*AL$10+AM25*AM$10+AN25*AN$10+AO25*AO$10+AP25*AP$10+AQ25*AQ$10+AR25*AR$10+AS25*AS$10</f>
        <v>625</v>
      </c>
      <c r="AU25" s="26">
        <v>5</v>
      </c>
      <c r="AV25" s="27">
        <v>5</v>
      </c>
      <c r="AW25" s="27">
        <v>6</v>
      </c>
      <c r="AX25" s="27">
        <v>5</v>
      </c>
      <c r="AY25" s="27">
        <v>4</v>
      </c>
      <c r="AZ25" s="27">
        <v>6</v>
      </c>
      <c r="BA25" s="27">
        <v>4</v>
      </c>
      <c r="BB25" s="27">
        <v>5</v>
      </c>
      <c r="BC25" s="27">
        <v>5</v>
      </c>
      <c r="BD25" s="27">
        <v>2</v>
      </c>
      <c r="BE25" s="27">
        <v>5</v>
      </c>
      <c r="BF25" s="52">
        <v>5</v>
      </c>
      <c r="BG25" s="34">
        <f>AU25*AU$10+AV25*AV$10+AW25*AW$10+AX25*AX$10+AY25*AY$10+AZ25*AZ$10+BA25*BA$10+BB25*BB$10+BC25*BC$10+BE25*BE$10+BF25*BF$10+BD25*BD$10</f>
        <v>998</v>
      </c>
      <c r="BI25" s="26">
        <v>5</v>
      </c>
      <c r="BJ25" s="27">
        <v>4</v>
      </c>
      <c r="BK25" s="27">
        <v>5</v>
      </c>
      <c r="BL25" s="27">
        <v>4</v>
      </c>
      <c r="BM25" s="27">
        <v>4</v>
      </c>
      <c r="BN25" s="27">
        <v>4</v>
      </c>
      <c r="BO25" s="27">
        <v>4</v>
      </c>
      <c r="BP25" s="27">
        <v>5</v>
      </c>
      <c r="BQ25" s="27">
        <v>3</v>
      </c>
      <c r="BR25" s="27">
        <v>3</v>
      </c>
      <c r="BS25" s="27">
        <v>5</v>
      </c>
      <c r="BT25" s="52">
        <v>5</v>
      </c>
      <c r="BU25" s="34">
        <f>BI25*BI$10+BJ25*BJ$10+BK25*BK$10+BL25*BL$10+BM25*BM$10+BN25*BN$10+BO25*BO$10+BP25*BP$10+BQ25*BQ$10+BR25*BR$10+BS25*BS$10+BT25*BT$10</f>
        <v>597</v>
      </c>
      <c r="BV25" s="26">
        <v>5</v>
      </c>
      <c r="BW25" s="27">
        <v>4</v>
      </c>
      <c r="BX25" s="27">
        <v>4</v>
      </c>
      <c r="BY25" s="27">
        <v>0</v>
      </c>
      <c r="BZ25" s="27">
        <v>4</v>
      </c>
      <c r="CA25" s="27">
        <v>5</v>
      </c>
      <c r="CB25" s="27">
        <v>3</v>
      </c>
      <c r="CC25" s="27">
        <v>1</v>
      </c>
      <c r="CD25" s="27">
        <v>0</v>
      </c>
      <c r="CE25" s="27">
        <v>0</v>
      </c>
      <c r="CF25" s="27">
        <v>5</v>
      </c>
      <c r="CG25" s="52">
        <v>5</v>
      </c>
      <c r="CH25" s="34">
        <f>BV25*BV$10+BW25*BW$10+BX25*BX$10+BY25*BY$10+BZ25*BZ$10+CA25*CA$10+CB25*CB$10+CC25*CC$10+CD25*CD$10+CF25*CF$10+CG25*CG$10+CE25*CE$10</f>
        <v>626</v>
      </c>
      <c r="CJ25" s="26">
        <v>3</v>
      </c>
      <c r="CK25" s="27">
        <v>3</v>
      </c>
      <c r="CL25" s="27">
        <v>4</v>
      </c>
      <c r="CM25" s="27">
        <v>2</v>
      </c>
      <c r="CN25" s="27">
        <v>4</v>
      </c>
      <c r="CO25" s="27">
        <v>3</v>
      </c>
      <c r="CP25" s="27">
        <v>5</v>
      </c>
      <c r="CQ25" s="27">
        <v>4</v>
      </c>
      <c r="CR25" s="27">
        <v>2</v>
      </c>
      <c r="CS25" s="27">
        <v>4</v>
      </c>
      <c r="CT25" s="27">
        <v>5</v>
      </c>
      <c r="CU25" s="52">
        <v>5</v>
      </c>
      <c r="CV25" s="34">
        <f>CJ25*CJ$10+CK25*CK$10+CL25*CL$10+CM25*CM$10+CN25*CN$10+CO25*CO$10+CP25*CP$10+CQ25*CQ$10+CR25*CR$10+CS25*CS$10+CT25*CT$10+CU25*CU$10</f>
        <v>498</v>
      </c>
      <c r="CW25" s="26">
        <v>5</v>
      </c>
      <c r="CX25" s="27">
        <v>5</v>
      </c>
      <c r="CY25" s="27">
        <v>6</v>
      </c>
      <c r="CZ25" s="27">
        <v>5</v>
      </c>
      <c r="DA25" s="27">
        <v>5</v>
      </c>
      <c r="DB25" s="27">
        <v>5</v>
      </c>
      <c r="DC25" s="27">
        <v>0</v>
      </c>
      <c r="DD25" s="27">
        <v>0</v>
      </c>
      <c r="DE25" s="27">
        <v>0</v>
      </c>
      <c r="DF25" s="27">
        <v>0</v>
      </c>
      <c r="DG25" s="27">
        <v>5</v>
      </c>
      <c r="DH25" s="52">
        <v>5</v>
      </c>
      <c r="DI25" s="34">
        <f>CW25*CW$10+CX25*CX$10+CY25*CY$10+CZ25*CZ$10+DA25*DA$10+DB25*DB$10+DC25*DC$10+DD25*DD$10+DE25*DE$10+DG25*DG$10+DH25*DH$10+DF25*DF$10</f>
        <v>500</v>
      </c>
      <c r="DK25" s="26">
        <v>6</v>
      </c>
      <c r="DL25" s="27">
        <v>0</v>
      </c>
      <c r="DM25" s="27">
        <v>6</v>
      </c>
      <c r="DN25" s="27">
        <v>5</v>
      </c>
      <c r="DO25" s="27">
        <v>4</v>
      </c>
      <c r="DP25" s="27">
        <v>4</v>
      </c>
      <c r="DQ25" s="27">
        <v>5</v>
      </c>
      <c r="DR25" s="27">
        <v>5</v>
      </c>
      <c r="DS25" s="27">
        <v>4</v>
      </c>
      <c r="DT25" s="27">
        <v>0</v>
      </c>
      <c r="DU25" s="27">
        <v>5</v>
      </c>
      <c r="DV25" s="52">
        <v>5</v>
      </c>
      <c r="DW25" s="34">
        <f>DK25*DK$10+DL25*DL$10+DM25*DM$10+DN25*DN$10+DO25*DO$10+DP25*DP$10+DQ25*DQ$10+DR25*DR$10+DS25*DS$10+DT25*DT$10+DU25*DU$10+DV25*DV$10</f>
        <v>555</v>
      </c>
      <c r="DX25" s="26">
        <v>0</v>
      </c>
      <c r="DY25" s="27">
        <v>4</v>
      </c>
      <c r="DZ25" s="27">
        <v>2</v>
      </c>
      <c r="EA25" s="27">
        <v>3</v>
      </c>
      <c r="EB25" s="27">
        <v>0</v>
      </c>
      <c r="EC25" s="27">
        <v>3</v>
      </c>
      <c r="ED25" s="27">
        <v>4</v>
      </c>
      <c r="EE25" s="27">
        <v>4</v>
      </c>
      <c r="EF25" s="27">
        <v>4</v>
      </c>
      <c r="EG25" s="27">
        <v>3</v>
      </c>
      <c r="EH25" s="27">
        <v>5</v>
      </c>
      <c r="EI25" s="52">
        <v>5</v>
      </c>
      <c r="EJ25" s="34">
        <f>DX25*DX$10+DY25*DY$10+DZ25*DZ$10+EA25*EA$10+EB25*EB$10+EC25*EC$10+ED25*ED$10+EE25*EE$10+EF25*EF$10+EH25*EH$10+EI25*EI$10+EG25*EG$10</f>
        <v>503</v>
      </c>
      <c r="EK25" s="26">
        <v>4</v>
      </c>
      <c r="EL25" s="27">
        <v>4</v>
      </c>
      <c r="EM25" s="27">
        <v>5</v>
      </c>
      <c r="EN25" s="27">
        <v>5</v>
      </c>
      <c r="EO25" s="27">
        <v>3</v>
      </c>
      <c r="EP25" s="27">
        <v>5</v>
      </c>
      <c r="EQ25" s="27">
        <v>5</v>
      </c>
      <c r="ER25" s="27">
        <v>5</v>
      </c>
      <c r="ES25" s="27">
        <v>5</v>
      </c>
      <c r="ET25" s="27">
        <v>2</v>
      </c>
      <c r="EU25" s="27">
        <v>5</v>
      </c>
      <c r="EV25" s="52">
        <v>5</v>
      </c>
      <c r="EW25" s="34">
        <f>EK25*EK$10+EL25*EL$10+EM25*EM$10+EN25*EN$10+EO25*EO$10+EP25*EP$10+EQ25*EQ$10+ER25*ER$10+ES25*ES$10+ET25*ET$10+EU25*EU$10+EV25*EV$10</f>
        <v>634</v>
      </c>
      <c r="EX25" s="26">
        <v>0</v>
      </c>
      <c r="EY25" s="27">
        <v>0</v>
      </c>
      <c r="EZ25" s="27">
        <v>0</v>
      </c>
      <c r="FA25" s="27">
        <v>0</v>
      </c>
      <c r="FB25" s="27">
        <v>0</v>
      </c>
      <c r="FC25" s="27">
        <v>0</v>
      </c>
      <c r="FD25" s="27">
        <v>0</v>
      </c>
      <c r="FE25" s="27">
        <v>0</v>
      </c>
      <c r="FF25" s="27">
        <v>0</v>
      </c>
      <c r="FG25" s="27">
        <v>0</v>
      </c>
      <c r="FH25" s="27">
        <v>0</v>
      </c>
      <c r="FI25" s="52">
        <v>0</v>
      </c>
      <c r="FJ25" s="34">
        <f>EX25*EX$10+EY25*EY$10+EZ25*EZ$10+FA25*FA$10+FB25*FB$10+FC25*FC$10+FD25*FD$10+FE25*FE$10+FF25*FF$10+FH25*FH$10+FI25*FI$10+FG25*FG$10</f>
        <v>0</v>
      </c>
    </row>
    <row r="26" spans="1:166" ht="12.75" customHeight="1" thickBot="1" x14ac:dyDescent="0.25">
      <c r="A26" s="137"/>
      <c r="B26" s="142"/>
      <c r="C26" s="143"/>
      <c r="D26" s="143"/>
      <c r="E26" s="143"/>
      <c r="F26" s="144"/>
      <c r="G26" s="30">
        <v>5</v>
      </c>
      <c r="H26" s="31">
        <v>2</v>
      </c>
      <c r="I26" s="31">
        <v>3</v>
      </c>
      <c r="J26" s="31">
        <v>4</v>
      </c>
      <c r="K26" s="31">
        <v>3</v>
      </c>
      <c r="L26" s="31">
        <v>3</v>
      </c>
      <c r="M26" s="31">
        <v>4</v>
      </c>
      <c r="N26" s="31">
        <v>3</v>
      </c>
      <c r="O26" s="31">
        <v>4</v>
      </c>
      <c r="P26" s="31">
        <v>4</v>
      </c>
      <c r="Q26" s="32">
        <v>5</v>
      </c>
      <c r="R26" s="32">
        <v>5</v>
      </c>
      <c r="S26" s="34">
        <f>G26*G$10+H26*H$10+I26*I$10+J26*J$10+K26*K$10+L26*L$10+M26*M$10+N26*N$10+O26*O$10+P26*P$10+Q26*Q$10+R26*R$10</f>
        <v>499</v>
      </c>
      <c r="T26" s="30">
        <v>4</v>
      </c>
      <c r="U26" s="31">
        <v>2</v>
      </c>
      <c r="V26" s="31">
        <v>4</v>
      </c>
      <c r="W26" s="31">
        <v>4</v>
      </c>
      <c r="X26" s="31">
        <v>4</v>
      </c>
      <c r="Y26" s="31">
        <v>4</v>
      </c>
      <c r="Z26" s="31">
        <v>4</v>
      </c>
      <c r="AA26" s="31">
        <v>5</v>
      </c>
      <c r="AB26" s="31">
        <v>5</v>
      </c>
      <c r="AC26" s="31">
        <v>2</v>
      </c>
      <c r="AD26" s="32">
        <v>5</v>
      </c>
      <c r="AE26" s="32">
        <v>5</v>
      </c>
      <c r="AF26" s="34">
        <f>T26*T$10+U26*U$10+V26*V$10+W26*W$10+X26*X$10+Y26*Y$10+Z26*Z$10+AA26*AA$10+AB26*AB$10+AD26*AD$10+AE26*AE$10+AC26*AC$10</f>
        <v>548</v>
      </c>
      <c r="AH26" s="53">
        <v>4</v>
      </c>
      <c r="AI26" s="54">
        <v>4</v>
      </c>
      <c r="AJ26" s="54">
        <v>3</v>
      </c>
      <c r="AK26" s="54">
        <v>3</v>
      </c>
      <c r="AL26" s="54">
        <v>3</v>
      </c>
      <c r="AM26" s="54">
        <v>4</v>
      </c>
      <c r="AN26" s="54">
        <v>4</v>
      </c>
      <c r="AO26" s="54">
        <v>5</v>
      </c>
      <c r="AP26" s="54">
        <v>5</v>
      </c>
      <c r="AQ26" s="54">
        <v>6</v>
      </c>
      <c r="AR26" s="54">
        <v>5</v>
      </c>
      <c r="AS26" s="55">
        <v>5</v>
      </c>
      <c r="AT26" s="34">
        <f>AH26*AH$10+AI26*AI$10+AJ26*AJ$10+AK26*AK$10+AL26*AL$10+AM26*AM$10+AN26*AN$10+AO26*AO$10+AP26*AP$10+AQ26*AQ$10+AR26*AR$10+AS26*AS$10</f>
        <v>595</v>
      </c>
      <c r="AU26" s="53">
        <v>5</v>
      </c>
      <c r="AV26" s="54">
        <v>5</v>
      </c>
      <c r="AW26" s="54">
        <v>5</v>
      </c>
      <c r="AX26" s="54">
        <v>5</v>
      </c>
      <c r="AY26" s="54">
        <v>4</v>
      </c>
      <c r="AZ26" s="54">
        <v>5</v>
      </c>
      <c r="BA26" s="54">
        <v>4</v>
      </c>
      <c r="BB26" s="54">
        <v>5</v>
      </c>
      <c r="BC26" s="54">
        <v>5</v>
      </c>
      <c r="BD26" s="54">
        <v>2</v>
      </c>
      <c r="BE26" s="54">
        <v>5</v>
      </c>
      <c r="BF26" s="55">
        <v>5</v>
      </c>
      <c r="BG26" s="34">
        <f>AU26*AU$10+AV26*AV$10+AW26*AW$10+AX26*AX$10+AY26*AY$10+AZ26*AZ$10+BA26*BA$10+BB26*BB$10+BC26*BC$10+BE26*BE$10+BF26*BF$10+BD26*BD$10</f>
        <v>969</v>
      </c>
      <c r="BI26" s="53">
        <v>5</v>
      </c>
      <c r="BJ26" s="54">
        <v>4</v>
      </c>
      <c r="BK26" s="54">
        <v>5</v>
      </c>
      <c r="BL26" s="54">
        <v>4</v>
      </c>
      <c r="BM26" s="54">
        <v>4</v>
      </c>
      <c r="BN26" s="54">
        <v>4</v>
      </c>
      <c r="BO26" s="54">
        <v>4</v>
      </c>
      <c r="BP26" s="54">
        <v>5</v>
      </c>
      <c r="BQ26" s="54">
        <v>3</v>
      </c>
      <c r="BR26" s="54">
        <v>3</v>
      </c>
      <c r="BS26" s="54">
        <v>5</v>
      </c>
      <c r="BT26" s="55">
        <v>5</v>
      </c>
      <c r="BU26" s="34">
        <f>BI26*BI$10+BJ26*BJ$10+BK26*BK$10+BL26*BL$10+BM26*BM$10+BN26*BN$10+BO26*BO$10+BP26*BP$10+BQ26*BQ$10+BR26*BR$10+BS26*BS$10+BT26*BT$10</f>
        <v>597</v>
      </c>
      <c r="BV26" s="53">
        <v>5</v>
      </c>
      <c r="BW26" s="54">
        <v>4</v>
      </c>
      <c r="BX26" s="54">
        <v>4</v>
      </c>
      <c r="BY26" s="54">
        <v>0</v>
      </c>
      <c r="BZ26" s="54">
        <v>4</v>
      </c>
      <c r="CA26" s="54">
        <v>5</v>
      </c>
      <c r="CB26" s="54">
        <v>3</v>
      </c>
      <c r="CC26" s="54">
        <v>1</v>
      </c>
      <c r="CD26" s="54">
        <v>0</v>
      </c>
      <c r="CE26" s="54">
        <v>0</v>
      </c>
      <c r="CF26" s="54">
        <v>5</v>
      </c>
      <c r="CG26" s="55">
        <v>5</v>
      </c>
      <c r="CH26" s="34">
        <f>BV26*BV$10+BW26*BW$10+BX26*BX$10+BY26*BY$10+BZ26*BZ$10+CA26*CA$10+CB26*CB$10+CC26*CC$10+CD26*CD$10+CF26*CF$10+CG26*CG$10+CE26*CE$10</f>
        <v>626</v>
      </c>
      <c r="CJ26" s="53">
        <v>0</v>
      </c>
      <c r="CK26" s="54">
        <v>0</v>
      </c>
      <c r="CL26" s="54">
        <v>0</v>
      </c>
      <c r="CM26" s="54">
        <v>0</v>
      </c>
      <c r="CN26" s="54">
        <v>0</v>
      </c>
      <c r="CO26" s="54">
        <v>0</v>
      </c>
      <c r="CP26" s="54">
        <v>0</v>
      </c>
      <c r="CQ26" s="54">
        <v>0</v>
      </c>
      <c r="CR26" s="54">
        <v>0</v>
      </c>
      <c r="CS26" s="54">
        <v>0</v>
      </c>
      <c r="CT26" s="54">
        <v>0</v>
      </c>
      <c r="CU26" s="55">
        <v>0</v>
      </c>
      <c r="CV26" s="34">
        <f>CJ26*CJ$10+CK26*CK$10+CL26*CL$10+CM26*CM$10+CN26*CN$10+CO26*CO$10+CP26*CP$10+CQ26*CQ$10+CR26*CR$10+CS26*CS$10+CT26*CT$10+CU26*CU$10</f>
        <v>0</v>
      </c>
      <c r="CW26" s="53">
        <v>0</v>
      </c>
      <c r="CX26" s="54">
        <v>0</v>
      </c>
      <c r="CY26" s="54">
        <v>0</v>
      </c>
      <c r="CZ26" s="54">
        <v>0</v>
      </c>
      <c r="DA26" s="54">
        <v>0</v>
      </c>
      <c r="DB26" s="54">
        <v>0</v>
      </c>
      <c r="DC26" s="54">
        <v>0</v>
      </c>
      <c r="DD26" s="54">
        <v>0</v>
      </c>
      <c r="DE26" s="54">
        <v>0</v>
      </c>
      <c r="DF26" s="54">
        <v>0</v>
      </c>
      <c r="DG26" s="54">
        <v>0</v>
      </c>
      <c r="DH26" s="55">
        <v>0</v>
      </c>
      <c r="DI26" s="34">
        <f>CW26*CW$10+CX26*CX$10+CY26*CY$10+CZ26*CZ$10+DA26*DA$10+DB26*DB$10+DC26*DC$10+DD26*DD$10+DE26*DE$10+DG26*DG$10+DH26*DH$10+DF26*DF$10</f>
        <v>0</v>
      </c>
      <c r="DK26" s="53">
        <v>6</v>
      </c>
      <c r="DL26" s="54">
        <v>0</v>
      </c>
      <c r="DM26" s="54">
        <v>6</v>
      </c>
      <c r="DN26" s="54">
        <v>5</v>
      </c>
      <c r="DO26" s="54">
        <v>4</v>
      </c>
      <c r="DP26" s="54">
        <v>4</v>
      </c>
      <c r="DQ26" s="54">
        <v>5</v>
      </c>
      <c r="DR26" s="54">
        <v>5</v>
      </c>
      <c r="DS26" s="54">
        <v>4</v>
      </c>
      <c r="DT26" s="54">
        <v>0</v>
      </c>
      <c r="DU26" s="54">
        <v>5</v>
      </c>
      <c r="DV26" s="55">
        <v>5</v>
      </c>
      <c r="DW26" s="34">
        <f>DK26*DK$10+DL26*DL$10+DM26*DM$10+DN26*DN$10+DO26*DO$10+DP26*DP$10+DQ26*DQ$10+DR26*DR$10+DS26*DS$10+DT26*DT$10+DU26*DU$10+DV26*DV$10</f>
        <v>555</v>
      </c>
      <c r="DX26" s="53">
        <v>0</v>
      </c>
      <c r="DY26" s="54">
        <v>4</v>
      </c>
      <c r="DZ26" s="54">
        <v>2</v>
      </c>
      <c r="EA26" s="54">
        <v>3</v>
      </c>
      <c r="EB26" s="54">
        <v>0</v>
      </c>
      <c r="EC26" s="54">
        <v>3</v>
      </c>
      <c r="ED26" s="54">
        <v>4</v>
      </c>
      <c r="EE26" s="54">
        <v>4</v>
      </c>
      <c r="EF26" s="54">
        <v>4</v>
      </c>
      <c r="EG26" s="54">
        <v>3</v>
      </c>
      <c r="EH26" s="54">
        <v>5</v>
      </c>
      <c r="EI26" s="55">
        <v>5</v>
      </c>
      <c r="EJ26" s="34">
        <f>DX26*DX$10+DY26*DY$10+DZ26*DZ$10+EA26*EA$10+EB26*EB$10+EC26*EC$10+ED26*ED$10+EE26*EE$10+EF26*EF$10+EH26*EH$10+EI26*EI$10+EG26*EG$10</f>
        <v>503</v>
      </c>
      <c r="EK26" s="53">
        <v>4</v>
      </c>
      <c r="EL26" s="54">
        <v>4</v>
      </c>
      <c r="EM26" s="54">
        <v>5</v>
      </c>
      <c r="EN26" s="54">
        <v>5</v>
      </c>
      <c r="EO26" s="54">
        <v>3</v>
      </c>
      <c r="EP26" s="54">
        <v>5</v>
      </c>
      <c r="EQ26" s="54">
        <v>5</v>
      </c>
      <c r="ER26" s="54">
        <v>5</v>
      </c>
      <c r="ES26" s="54">
        <v>5</v>
      </c>
      <c r="ET26" s="54">
        <v>2</v>
      </c>
      <c r="EU26" s="54">
        <v>5</v>
      </c>
      <c r="EV26" s="55">
        <v>5</v>
      </c>
      <c r="EW26" s="34">
        <f>EK26*EK$10+EL26*EL$10+EM26*EM$10+EN26*EN$10+EO26*EO$10+EP26*EP$10+EQ26*EQ$10+ER26*ER$10+ES26*ES$10+ET26*ET$10+EU26*EU$10+EV26*EV$10</f>
        <v>634</v>
      </c>
      <c r="EX26" s="53">
        <v>0</v>
      </c>
      <c r="EY26" s="54">
        <v>0</v>
      </c>
      <c r="EZ26" s="54">
        <v>0</v>
      </c>
      <c r="FA26" s="54">
        <v>0</v>
      </c>
      <c r="FB26" s="54">
        <v>0</v>
      </c>
      <c r="FC26" s="54">
        <v>0</v>
      </c>
      <c r="FD26" s="54">
        <v>0</v>
      </c>
      <c r="FE26" s="54">
        <v>0</v>
      </c>
      <c r="FF26" s="54">
        <v>0</v>
      </c>
      <c r="FG26" s="54">
        <v>0</v>
      </c>
      <c r="FH26" s="54">
        <v>0</v>
      </c>
      <c r="FI26" s="55">
        <v>0</v>
      </c>
      <c r="FJ26" s="34">
        <f>EX26*EX$10+EY26*EY$10+EZ26*EZ$10+FA26*FA$10+FB26*FB$10+FC26*FC$10+FD26*FD$10+FE26*FE$10+FF26*FF$10+FH26*FH$10+FI26*FI$10+FG26*FG$10</f>
        <v>0</v>
      </c>
    </row>
    <row r="27" spans="1:166" ht="12.75" customHeight="1" thickBot="1" x14ac:dyDescent="0.25">
      <c r="A27" s="138"/>
      <c r="B27" s="33">
        <f>0.5*G27+0.5*T27</f>
        <v>1014.5</v>
      </c>
      <c r="C27" s="49">
        <f>AH27*0.4+AU27*0.6</f>
        <v>1668.2</v>
      </c>
      <c r="D27" s="56">
        <f>BI27+BV27</f>
        <v>2446</v>
      </c>
      <c r="E27" s="62">
        <f>CJ27*0.4+CW27*0.6</f>
        <v>499.20000000000005</v>
      </c>
      <c r="F27" s="65">
        <f>(DK27+EK27)*0.4+(DX27+EX27)*0.6</f>
        <v>1554.8000000000002</v>
      </c>
      <c r="G27" s="115">
        <f>S25+S26</f>
        <v>961</v>
      </c>
      <c r="H27" s="116"/>
      <c r="I27" s="116"/>
      <c r="J27" s="116"/>
      <c r="K27" s="116"/>
      <c r="L27" s="116"/>
      <c r="M27" s="116"/>
      <c r="N27" s="116"/>
      <c r="O27" s="116"/>
      <c r="P27" s="116"/>
      <c r="Q27" s="116"/>
      <c r="R27" s="116"/>
      <c r="S27" s="117"/>
      <c r="T27" s="115">
        <f>AF25+AF26</f>
        <v>1068</v>
      </c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16"/>
      <c r="AF27" s="117"/>
      <c r="AH27" s="115">
        <f>AT25+AT26</f>
        <v>1220</v>
      </c>
      <c r="AI27" s="116"/>
      <c r="AJ27" s="116"/>
      <c r="AK27" s="116"/>
      <c r="AL27" s="116"/>
      <c r="AM27" s="116"/>
      <c r="AN27" s="116"/>
      <c r="AO27" s="116"/>
      <c r="AP27" s="116"/>
      <c r="AQ27" s="116"/>
      <c r="AR27" s="116"/>
      <c r="AS27" s="116"/>
      <c r="AT27" s="117"/>
      <c r="AU27" s="115">
        <f>BG25+BG26</f>
        <v>1967</v>
      </c>
      <c r="AV27" s="116"/>
      <c r="AW27" s="116"/>
      <c r="AX27" s="116"/>
      <c r="AY27" s="116"/>
      <c r="AZ27" s="116"/>
      <c r="BA27" s="116"/>
      <c r="BB27" s="116"/>
      <c r="BC27" s="116"/>
      <c r="BD27" s="116"/>
      <c r="BE27" s="116"/>
      <c r="BF27" s="116"/>
      <c r="BG27" s="117"/>
      <c r="BI27" s="115">
        <f>BU25+BU26</f>
        <v>1194</v>
      </c>
      <c r="BJ27" s="116"/>
      <c r="BK27" s="116"/>
      <c r="BL27" s="116"/>
      <c r="BM27" s="116"/>
      <c r="BN27" s="116"/>
      <c r="BO27" s="116"/>
      <c r="BP27" s="116"/>
      <c r="BQ27" s="116"/>
      <c r="BR27" s="116"/>
      <c r="BS27" s="116"/>
      <c r="BT27" s="116"/>
      <c r="BU27" s="117"/>
      <c r="BV27" s="115">
        <f>CH25+CH26</f>
        <v>1252</v>
      </c>
      <c r="BW27" s="116"/>
      <c r="BX27" s="116"/>
      <c r="BY27" s="116"/>
      <c r="BZ27" s="116"/>
      <c r="CA27" s="116"/>
      <c r="CB27" s="116"/>
      <c r="CC27" s="116"/>
      <c r="CD27" s="116"/>
      <c r="CE27" s="116"/>
      <c r="CF27" s="116"/>
      <c r="CG27" s="116"/>
      <c r="CH27" s="117"/>
      <c r="CJ27" s="115">
        <f>CV25+CV26</f>
        <v>498</v>
      </c>
      <c r="CK27" s="116"/>
      <c r="CL27" s="116"/>
      <c r="CM27" s="116"/>
      <c r="CN27" s="116"/>
      <c r="CO27" s="116"/>
      <c r="CP27" s="116"/>
      <c r="CQ27" s="116"/>
      <c r="CR27" s="116"/>
      <c r="CS27" s="116"/>
      <c r="CT27" s="116"/>
      <c r="CU27" s="116"/>
      <c r="CV27" s="117"/>
      <c r="CW27" s="115">
        <f>DI25+DI26</f>
        <v>500</v>
      </c>
      <c r="CX27" s="116"/>
      <c r="CY27" s="116"/>
      <c r="CZ27" s="116"/>
      <c r="DA27" s="116"/>
      <c r="DB27" s="116"/>
      <c r="DC27" s="116"/>
      <c r="DD27" s="116"/>
      <c r="DE27" s="116"/>
      <c r="DF27" s="116"/>
      <c r="DG27" s="116"/>
      <c r="DH27" s="116"/>
      <c r="DI27" s="117"/>
      <c r="DK27" s="115">
        <f>DW25+DW26</f>
        <v>1110</v>
      </c>
      <c r="DL27" s="116"/>
      <c r="DM27" s="116"/>
      <c r="DN27" s="116"/>
      <c r="DO27" s="116"/>
      <c r="DP27" s="116"/>
      <c r="DQ27" s="116"/>
      <c r="DR27" s="116"/>
      <c r="DS27" s="116"/>
      <c r="DT27" s="116"/>
      <c r="DU27" s="116"/>
      <c r="DV27" s="116"/>
      <c r="DW27" s="117"/>
      <c r="DX27" s="115">
        <f>EJ25+EJ26</f>
        <v>1006</v>
      </c>
      <c r="DY27" s="116"/>
      <c r="DZ27" s="116"/>
      <c r="EA27" s="116"/>
      <c r="EB27" s="116"/>
      <c r="EC27" s="116"/>
      <c r="ED27" s="116"/>
      <c r="EE27" s="116"/>
      <c r="EF27" s="116"/>
      <c r="EG27" s="116"/>
      <c r="EH27" s="116"/>
      <c r="EI27" s="116"/>
      <c r="EJ27" s="117"/>
      <c r="EK27" s="115">
        <f>EW25+EW26</f>
        <v>1268</v>
      </c>
      <c r="EL27" s="116"/>
      <c r="EM27" s="116"/>
      <c r="EN27" s="116"/>
      <c r="EO27" s="116"/>
      <c r="EP27" s="116"/>
      <c r="EQ27" s="116"/>
      <c r="ER27" s="116"/>
      <c r="ES27" s="116"/>
      <c r="ET27" s="116"/>
      <c r="EU27" s="116"/>
      <c r="EV27" s="116"/>
      <c r="EW27" s="117"/>
      <c r="EX27" s="115">
        <f>FJ25+FJ26</f>
        <v>0</v>
      </c>
      <c r="EY27" s="116"/>
      <c r="EZ27" s="116"/>
      <c r="FA27" s="116"/>
      <c r="FB27" s="116"/>
      <c r="FC27" s="116"/>
      <c r="FD27" s="116"/>
      <c r="FE27" s="116"/>
      <c r="FF27" s="116"/>
      <c r="FG27" s="116"/>
      <c r="FH27" s="116"/>
      <c r="FI27" s="116"/>
      <c r="FJ27" s="117"/>
    </row>
    <row r="28" spans="1:166" ht="12.75" customHeight="1" thickBot="1" x14ac:dyDescent="0.25">
      <c r="A28" s="136">
        <v>6</v>
      </c>
      <c r="B28" s="139" t="s">
        <v>84</v>
      </c>
      <c r="C28" s="140"/>
      <c r="D28" s="140"/>
      <c r="E28" s="140"/>
      <c r="F28" s="141"/>
      <c r="G28" s="26">
        <v>4</v>
      </c>
      <c r="H28" s="27">
        <v>5</v>
      </c>
      <c r="I28" s="27">
        <v>5</v>
      </c>
      <c r="J28" s="27">
        <v>4</v>
      </c>
      <c r="K28" s="27">
        <v>5</v>
      </c>
      <c r="L28" s="27">
        <v>5</v>
      </c>
      <c r="M28" s="27">
        <v>3</v>
      </c>
      <c r="N28" s="27">
        <v>5</v>
      </c>
      <c r="O28" s="27">
        <v>5</v>
      </c>
      <c r="P28" s="27">
        <v>2</v>
      </c>
      <c r="Q28" s="28">
        <v>5</v>
      </c>
      <c r="R28" s="28">
        <v>5</v>
      </c>
      <c r="S28" s="34">
        <f>G28*G$10+H28*H$10+I28*I$10+J28*J$10+K28*K$10+L28*L$10+M28*M$10+N28*N$10+O28*O$10+P28*P$10+Q28*Q$10+R28*R$10</f>
        <v>622</v>
      </c>
      <c r="T28" s="26">
        <v>6</v>
      </c>
      <c r="U28" s="27">
        <v>5</v>
      </c>
      <c r="V28" s="27">
        <v>6</v>
      </c>
      <c r="W28" s="27">
        <v>5</v>
      </c>
      <c r="X28" s="27">
        <v>6</v>
      </c>
      <c r="Y28" s="27">
        <v>5</v>
      </c>
      <c r="Z28" s="27">
        <v>4</v>
      </c>
      <c r="AA28" s="27">
        <v>5</v>
      </c>
      <c r="AB28" s="27">
        <v>5</v>
      </c>
      <c r="AC28" s="27">
        <v>1</v>
      </c>
      <c r="AD28" s="28">
        <v>5</v>
      </c>
      <c r="AE28" s="28">
        <v>5</v>
      </c>
      <c r="AF28" s="34">
        <f>T28*T$10+U28*U$10+V28*V$10+W28*W$10+X28*X$10+Y28*Y$10+Z28*Z$10+AA28*AA$10+AB28*AB$10+AD28*AD$10+AE28*AE$10+AC28*AC$10</f>
        <v>684</v>
      </c>
      <c r="AH28" s="26">
        <v>6</v>
      </c>
      <c r="AI28" s="27">
        <v>6</v>
      </c>
      <c r="AJ28" s="27">
        <v>6</v>
      </c>
      <c r="AK28" s="27">
        <v>6</v>
      </c>
      <c r="AL28" s="27">
        <v>6</v>
      </c>
      <c r="AM28" s="27">
        <v>5</v>
      </c>
      <c r="AN28" s="27">
        <v>6</v>
      </c>
      <c r="AO28" s="27">
        <v>5</v>
      </c>
      <c r="AP28" s="27">
        <v>5</v>
      </c>
      <c r="AQ28" s="27">
        <v>4</v>
      </c>
      <c r="AR28" s="27">
        <v>5</v>
      </c>
      <c r="AS28" s="52">
        <v>5</v>
      </c>
      <c r="AT28" s="34">
        <f>AH28*AH$10+AI28*AI$10+AJ28*AJ$10+AK28*AK$10+AL28*AL$10+AM28*AM$10+AN28*AN$10+AO28*AO$10+AP28*AP$10+AQ28*AQ$10+AR28*AR$10+AS28*AS$10</f>
        <v>789</v>
      </c>
      <c r="AU28" s="26">
        <v>6</v>
      </c>
      <c r="AV28" s="27">
        <v>6</v>
      </c>
      <c r="AW28" s="27">
        <v>5</v>
      </c>
      <c r="AX28" s="27">
        <v>5</v>
      </c>
      <c r="AY28" s="27">
        <v>6</v>
      </c>
      <c r="AZ28" s="27">
        <v>6</v>
      </c>
      <c r="BA28" s="27">
        <v>5</v>
      </c>
      <c r="BB28" s="27">
        <v>5</v>
      </c>
      <c r="BC28" s="27">
        <v>6</v>
      </c>
      <c r="BD28" s="27">
        <v>5</v>
      </c>
      <c r="BE28" s="27">
        <v>5</v>
      </c>
      <c r="BF28" s="52">
        <v>5</v>
      </c>
      <c r="BG28" s="34">
        <f>AU28*AU$10+AV28*AV$10+AW28*AW$10+AX28*AX$10+AY28*AY$10+AZ28*AZ$10+BA28*BA$10+BB28*BB$10+BC28*BC$10+BE28*BE$10+BF28*BF$10+BD28*BD$10</f>
        <v>1164</v>
      </c>
      <c r="BI28" s="26">
        <v>0</v>
      </c>
      <c r="BJ28" s="27">
        <v>0</v>
      </c>
      <c r="BK28" s="27">
        <v>0</v>
      </c>
      <c r="BL28" s="27">
        <v>0</v>
      </c>
      <c r="BM28" s="27">
        <v>0</v>
      </c>
      <c r="BN28" s="27">
        <v>0</v>
      </c>
      <c r="BO28" s="27">
        <v>0</v>
      </c>
      <c r="BP28" s="27">
        <v>0</v>
      </c>
      <c r="BQ28" s="27">
        <v>0</v>
      </c>
      <c r="BR28" s="27">
        <v>0</v>
      </c>
      <c r="BS28" s="27">
        <v>0</v>
      </c>
      <c r="BT28" s="52">
        <v>0</v>
      </c>
      <c r="BU28" s="34">
        <f>BI28*BI$10+BJ28*BJ$10+BK28*BK$10+BL28*BL$10+BM28*BM$10+BN28*BN$10+BO28*BO$10+BP28*BP$10+BQ28*BQ$10+BR28*BR$10+BS28*BS$10+BT28*BT$10</f>
        <v>0</v>
      </c>
      <c r="BV28" s="26">
        <v>0</v>
      </c>
      <c r="BW28" s="27">
        <v>0</v>
      </c>
      <c r="BX28" s="27">
        <v>0</v>
      </c>
      <c r="BY28" s="27">
        <v>0</v>
      </c>
      <c r="BZ28" s="27">
        <v>0</v>
      </c>
      <c r="CA28" s="27">
        <v>0</v>
      </c>
      <c r="CB28" s="27">
        <v>0</v>
      </c>
      <c r="CC28" s="27">
        <v>0</v>
      </c>
      <c r="CD28" s="27">
        <v>0</v>
      </c>
      <c r="CE28" s="27">
        <v>0</v>
      </c>
      <c r="CF28" s="27">
        <v>0</v>
      </c>
      <c r="CG28" s="52">
        <v>0</v>
      </c>
      <c r="CH28" s="34">
        <f>BV28*BV$10+BW28*BW$10+BX28*BX$10+BY28*BY$10+BZ28*BZ$10+CA28*CA$10+CB28*CB$10+CC28*CC$10+CD28*CD$10+CF28*CF$10+CG28*CG$10+CE28*CE$10</f>
        <v>0</v>
      </c>
      <c r="CJ28" s="26">
        <v>6</v>
      </c>
      <c r="CK28" s="27">
        <v>7</v>
      </c>
      <c r="CL28" s="27">
        <v>6</v>
      </c>
      <c r="CM28" s="27">
        <v>7</v>
      </c>
      <c r="CN28" s="27">
        <v>7</v>
      </c>
      <c r="CO28" s="27">
        <v>5</v>
      </c>
      <c r="CP28" s="27">
        <v>6</v>
      </c>
      <c r="CQ28" s="27">
        <v>6</v>
      </c>
      <c r="CR28" s="27">
        <v>6</v>
      </c>
      <c r="CS28" s="27">
        <v>5</v>
      </c>
      <c r="CT28" s="27">
        <v>5</v>
      </c>
      <c r="CU28" s="52">
        <v>5</v>
      </c>
      <c r="CV28" s="34">
        <f>CJ28*CJ$10+CK28*CK$10+CL28*CL$10+CM28*CM$10+CN28*CN$10+CO28*CO$10+CP28*CP$10+CQ28*CQ$10+CR28*CR$10+CS28*CS$10+CT28*CT$10+CU28*CU$10</f>
        <v>874</v>
      </c>
      <c r="CW28" s="26">
        <v>6</v>
      </c>
      <c r="CX28" s="27">
        <v>6</v>
      </c>
      <c r="CY28" s="27">
        <v>7</v>
      </c>
      <c r="CZ28" s="27">
        <v>7</v>
      </c>
      <c r="DA28" s="27">
        <v>7</v>
      </c>
      <c r="DB28" s="27">
        <v>6</v>
      </c>
      <c r="DC28" s="27">
        <v>7</v>
      </c>
      <c r="DD28" s="27">
        <v>5</v>
      </c>
      <c r="DE28" s="27">
        <v>7</v>
      </c>
      <c r="DF28" s="27">
        <v>5</v>
      </c>
      <c r="DG28" s="27">
        <v>5</v>
      </c>
      <c r="DH28" s="52">
        <v>5</v>
      </c>
      <c r="DI28" s="34">
        <f>CW28*CW$10+CX28*CX$10+CY28*CY$10+CZ28*CZ$10+DA28*DA$10+DB28*DB$10+DC28*DC$10+DD28*DD$10+DE28*DE$10+DG28*DG$10+DH28*DH$10+DF28*DF$10</f>
        <v>1156</v>
      </c>
      <c r="DK28" s="26">
        <v>6</v>
      </c>
      <c r="DL28" s="27">
        <v>7</v>
      </c>
      <c r="DM28" s="27">
        <v>7</v>
      </c>
      <c r="DN28" s="27">
        <v>7</v>
      </c>
      <c r="DO28" s="27">
        <v>7</v>
      </c>
      <c r="DP28" s="27">
        <v>6</v>
      </c>
      <c r="DQ28" s="27">
        <v>7</v>
      </c>
      <c r="DR28" s="27">
        <v>7</v>
      </c>
      <c r="DS28" s="27">
        <v>6</v>
      </c>
      <c r="DT28" s="27">
        <v>6</v>
      </c>
      <c r="DU28" s="27">
        <v>5</v>
      </c>
      <c r="DV28" s="52">
        <v>5</v>
      </c>
      <c r="DW28" s="34">
        <f>DK28*DK$10+DL28*DL$10+DM28*DM$10+DN28*DN$10+DO28*DO$10+DP28*DP$10+DQ28*DQ$10+DR28*DR$10+DS28*DS$10+DT28*DT$10+DU28*DU$10+DV28*DV$10</f>
        <v>950</v>
      </c>
      <c r="DX28" s="26">
        <v>0</v>
      </c>
      <c r="DY28" s="27">
        <v>6</v>
      </c>
      <c r="DZ28" s="27">
        <v>6</v>
      </c>
      <c r="EA28" s="27">
        <v>5</v>
      </c>
      <c r="EB28" s="27">
        <v>5</v>
      </c>
      <c r="EC28" s="27">
        <v>6</v>
      </c>
      <c r="ED28" s="27">
        <v>5</v>
      </c>
      <c r="EE28" s="27">
        <v>5</v>
      </c>
      <c r="EF28" s="27">
        <v>6</v>
      </c>
      <c r="EG28" s="27">
        <v>5</v>
      </c>
      <c r="EH28" s="27">
        <v>5</v>
      </c>
      <c r="EI28" s="52">
        <v>5</v>
      </c>
      <c r="EJ28" s="34">
        <f>DX28*DX$10+DY28*DY$10+DZ28*DZ$10+EA28*EA$10+EB28*EB$10+EC28*EC$10+ED28*ED$10+EE28*EE$10+EF28*EF$10+EH28*EH$10+EI28*EI$10+EG28*EG$10</f>
        <v>980</v>
      </c>
      <c r="EK28" s="26">
        <v>6</v>
      </c>
      <c r="EL28" s="27">
        <v>6</v>
      </c>
      <c r="EM28" s="27">
        <v>7</v>
      </c>
      <c r="EN28" s="27">
        <v>6</v>
      </c>
      <c r="EO28" s="27">
        <v>5</v>
      </c>
      <c r="EP28" s="27">
        <v>6</v>
      </c>
      <c r="EQ28" s="27">
        <v>5</v>
      </c>
      <c r="ER28" s="27">
        <v>6</v>
      </c>
      <c r="ES28" s="27">
        <v>6</v>
      </c>
      <c r="ET28" s="27">
        <v>6</v>
      </c>
      <c r="EU28" s="27">
        <v>5</v>
      </c>
      <c r="EV28" s="52">
        <v>6</v>
      </c>
      <c r="EW28" s="34">
        <f>EK28*EK$10+EL28*EL$10+EM28*EM$10+EN28*EN$10+EO28*EO$10+EP28*EP$10+EQ28*EQ$10+ER28*ER$10+ES28*ES$10+ET28*ET$10+EU28*EU$10+EV28*EV$10</f>
        <v>847</v>
      </c>
      <c r="EX28" s="26">
        <v>0</v>
      </c>
      <c r="EY28" s="27">
        <v>0</v>
      </c>
      <c r="EZ28" s="27">
        <v>0</v>
      </c>
      <c r="FA28" s="27">
        <v>0</v>
      </c>
      <c r="FB28" s="27">
        <v>0</v>
      </c>
      <c r="FC28" s="27">
        <v>0</v>
      </c>
      <c r="FD28" s="27">
        <v>0</v>
      </c>
      <c r="FE28" s="27">
        <v>0</v>
      </c>
      <c r="FF28" s="27">
        <v>0</v>
      </c>
      <c r="FG28" s="27">
        <v>0</v>
      </c>
      <c r="FH28" s="27">
        <v>0</v>
      </c>
      <c r="FI28" s="52">
        <v>0</v>
      </c>
      <c r="FJ28" s="34">
        <f>EX28*EX$10+EY28*EY$10+EZ28*EZ$10+FA28*FA$10+FB28*FB$10+FC28*FC$10+FD28*FD$10+FE28*FE$10+FF28*FF$10+FH28*FH$10+FI28*FI$10+FG28*FG$10</f>
        <v>0</v>
      </c>
    </row>
    <row r="29" spans="1:166" ht="12.75" customHeight="1" thickBot="1" x14ac:dyDescent="0.25">
      <c r="A29" s="137"/>
      <c r="B29" s="142"/>
      <c r="C29" s="143"/>
      <c r="D29" s="143"/>
      <c r="E29" s="143"/>
      <c r="F29" s="144"/>
      <c r="G29" s="30">
        <v>6</v>
      </c>
      <c r="H29" s="31">
        <v>5</v>
      </c>
      <c r="I29" s="31">
        <v>6</v>
      </c>
      <c r="J29" s="31">
        <v>4</v>
      </c>
      <c r="K29" s="31">
        <v>5</v>
      </c>
      <c r="L29" s="31">
        <v>5</v>
      </c>
      <c r="M29" s="31">
        <v>4</v>
      </c>
      <c r="N29" s="31">
        <v>5</v>
      </c>
      <c r="O29" s="31">
        <v>4</v>
      </c>
      <c r="P29" s="31">
        <v>2</v>
      </c>
      <c r="Q29" s="32">
        <v>5</v>
      </c>
      <c r="R29" s="32">
        <v>5</v>
      </c>
      <c r="S29" s="34">
        <f>G29*G$10+H29*H$10+I29*I$10+J29*J$10+K29*K$10+L29*L$10+M29*M$10+N29*N$10+O29*O$10+P29*P$10+Q29*Q$10+R29*R$10</f>
        <v>660</v>
      </c>
      <c r="T29" s="30">
        <v>5</v>
      </c>
      <c r="U29" s="31">
        <v>5</v>
      </c>
      <c r="V29" s="31">
        <v>5</v>
      </c>
      <c r="W29" s="31">
        <v>5</v>
      </c>
      <c r="X29" s="31">
        <v>6</v>
      </c>
      <c r="Y29" s="31">
        <v>4</v>
      </c>
      <c r="Z29" s="31">
        <v>4</v>
      </c>
      <c r="AA29" s="31">
        <v>5</v>
      </c>
      <c r="AB29" s="31">
        <v>5</v>
      </c>
      <c r="AC29" s="31">
        <v>1</v>
      </c>
      <c r="AD29" s="32">
        <v>5</v>
      </c>
      <c r="AE29" s="32">
        <v>5</v>
      </c>
      <c r="AF29" s="34">
        <f>T29*T$10+U29*U$10+V29*V$10+W29*W$10+X29*X$10+Y29*Y$10+Z29*Z$10+AA29*AA$10+AB29*AB$10+AD29*AD$10+AE29*AE$10+AC29*AC$10</f>
        <v>645</v>
      </c>
      <c r="AH29" s="53">
        <v>6</v>
      </c>
      <c r="AI29" s="54">
        <v>7</v>
      </c>
      <c r="AJ29" s="54">
        <v>6</v>
      </c>
      <c r="AK29" s="54">
        <v>7</v>
      </c>
      <c r="AL29" s="54">
        <v>6</v>
      </c>
      <c r="AM29" s="54">
        <v>6</v>
      </c>
      <c r="AN29" s="54">
        <v>6</v>
      </c>
      <c r="AO29" s="54">
        <v>6</v>
      </c>
      <c r="AP29" s="54">
        <v>5</v>
      </c>
      <c r="AQ29" s="54">
        <v>5</v>
      </c>
      <c r="AR29" s="54">
        <v>5</v>
      </c>
      <c r="AS29" s="55">
        <v>5</v>
      </c>
      <c r="AT29" s="34">
        <f>AH29*AH$10+AI29*AI$10+AJ29*AJ$10+AK29*AK$10+AL29*AL$10+AM29*AM$10+AN29*AN$10+AO29*AO$10+AP29*AP$10+AQ29*AQ$10+AR29*AR$10+AS29*AS$10</f>
        <v>871</v>
      </c>
      <c r="AU29" s="53">
        <v>6</v>
      </c>
      <c r="AV29" s="54">
        <v>7</v>
      </c>
      <c r="AW29" s="54">
        <v>6</v>
      </c>
      <c r="AX29" s="54">
        <v>6</v>
      </c>
      <c r="AY29" s="54">
        <v>6</v>
      </c>
      <c r="AZ29" s="54">
        <v>6</v>
      </c>
      <c r="BA29" s="54">
        <v>5</v>
      </c>
      <c r="BB29" s="54">
        <v>6</v>
      </c>
      <c r="BC29" s="54">
        <v>6</v>
      </c>
      <c r="BD29" s="54">
        <v>5</v>
      </c>
      <c r="BE29" s="54">
        <v>5</v>
      </c>
      <c r="BF29" s="55">
        <v>5</v>
      </c>
      <c r="BG29" s="34">
        <f>AU29*AU$10+AV29*AV$10+AW29*AW$10+AX29*AX$10+AY29*AY$10+AZ29*AZ$10+BA29*BA$10+BB29*BB$10+BC29*BC$10+BE29*BE$10+BF29*BF$10+BD29*BD$10</f>
        <v>1266</v>
      </c>
      <c r="BI29" s="53">
        <v>0</v>
      </c>
      <c r="BJ29" s="54">
        <v>0</v>
      </c>
      <c r="BK29" s="54">
        <v>0</v>
      </c>
      <c r="BL29" s="54">
        <v>0</v>
      </c>
      <c r="BM29" s="54">
        <v>0</v>
      </c>
      <c r="BN29" s="54">
        <v>0</v>
      </c>
      <c r="BO29" s="54">
        <v>0</v>
      </c>
      <c r="BP29" s="54">
        <v>0</v>
      </c>
      <c r="BQ29" s="54">
        <v>0</v>
      </c>
      <c r="BR29" s="54">
        <v>0</v>
      </c>
      <c r="BS29" s="54">
        <v>0</v>
      </c>
      <c r="BT29" s="55">
        <v>0</v>
      </c>
      <c r="BU29" s="34">
        <f>BI29*BI$10+BJ29*BJ$10+BK29*BK$10+BL29*BL$10+BM29*BM$10+BN29*BN$10+BO29*BO$10+BP29*BP$10+BQ29*BQ$10+BR29*BR$10+BS29*BS$10+BT29*BT$10</f>
        <v>0</v>
      </c>
      <c r="BV29" s="53">
        <v>0</v>
      </c>
      <c r="BW29" s="54">
        <v>0</v>
      </c>
      <c r="BX29" s="54">
        <v>0</v>
      </c>
      <c r="BY29" s="54">
        <v>0</v>
      </c>
      <c r="BZ29" s="54">
        <v>0</v>
      </c>
      <c r="CA29" s="54">
        <v>0</v>
      </c>
      <c r="CB29" s="54">
        <v>0</v>
      </c>
      <c r="CC29" s="54">
        <v>0</v>
      </c>
      <c r="CD29" s="54">
        <v>0</v>
      </c>
      <c r="CE29" s="54">
        <v>0</v>
      </c>
      <c r="CF29" s="54">
        <v>0</v>
      </c>
      <c r="CG29" s="55">
        <v>0</v>
      </c>
      <c r="CH29" s="34">
        <f>BV29*BV$10+BW29*BW$10+BX29*BX$10+BY29*BY$10+BZ29*BZ$10+CA29*CA$10+CB29*CB$10+CC29*CC$10+CD29*CD$10+CF29*CF$10+CG29*CG$10+CE29*CE$10</f>
        <v>0</v>
      </c>
      <c r="CJ29" s="53">
        <v>0</v>
      </c>
      <c r="CK29" s="54">
        <v>0</v>
      </c>
      <c r="CL29" s="54">
        <v>0</v>
      </c>
      <c r="CM29" s="54">
        <v>0</v>
      </c>
      <c r="CN29" s="54">
        <v>0</v>
      </c>
      <c r="CO29" s="54">
        <v>0</v>
      </c>
      <c r="CP29" s="54">
        <v>0</v>
      </c>
      <c r="CQ29" s="54">
        <v>0</v>
      </c>
      <c r="CR29" s="54">
        <v>0</v>
      </c>
      <c r="CS29" s="54">
        <v>0</v>
      </c>
      <c r="CT29" s="54">
        <v>0</v>
      </c>
      <c r="CU29" s="55">
        <v>0</v>
      </c>
      <c r="CV29" s="34">
        <f>CJ29*CJ$10+CK29*CK$10+CL29*CL$10+CM29*CM$10+CN29*CN$10+CO29*CO$10+CP29*CP$10+CQ29*CQ$10+CR29*CR$10+CS29*CS$10+CT29*CT$10+CU29*CU$10</f>
        <v>0</v>
      </c>
      <c r="CW29" s="53">
        <v>0</v>
      </c>
      <c r="CX29" s="54">
        <v>0</v>
      </c>
      <c r="CY29" s="54">
        <v>0</v>
      </c>
      <c r="CZ29" s="54">
        <v>0</v>
      </c>
      <c r="DA29" s="54">
        <v>0</v>
      </c>
      <c r="DB29" s="54">
        <v>0</v>
      </c>
      <c r="DC29" s="54">
        <v>0</v>
      </c>
      <c r="DD29" s="54">
        <v>0</v>
      </c>
      <c r="DE29" s="54">
        <v>0</v>
      </c>
      <c r="DF29" s="54">
        <v>0</v>
      </c>
      <c r="DG29" s="54">
        <v>0</v>
      </c>
      <c r="DH29" s="55">
        <v>0</v>
      </c>
      <c r="DI29" s="34">
        <f>CW29*CW$10+CX29*CX$10+CY29*CY$10+CZ29*CZ$10+DA29*DA$10+DB29*DB$10+DC29*DC$10+DD29*DD$10+DE29*DE$10+DG29*DG$10+DH29*DH$10+DF29*DF$10</f>
        <v>0</v>
      </c>
      <c r="DK29" s="53">
        <v>7</v>
      </c>
      <c r="DL29" s="54">
        <v>7</v>
      </c>
      <c r="DM29" s="54">
        <v>7</v>
      </c>
      <c r="DN29" s="54">
        <v>7</v>
      </c>
      <c r="DO29" s="54">
        <v>6</v>
      </c>
      <c r="DP29" s="54">
        <v>7</v>
      </c>
      <c r="DQ29" s="54">
        <v>7</v>
      </c>
      <c r="DR29" s="54">
        <v>6</v>
      </c>
      <c r="DS29" s="54">
        <v>6</v>
      </c>
      <c r="DT29" s="54">
        <v>6</v>
      </c>
      <c r="DU29" s="54">
        <v>5</v>
      </c>
      <c r="DV29" s="55">
        <v>5</v>
      </c>
      <c r="DW29" s="34">
        <f>DK29*DK$10+DL29*DL$10+DM29*DM$10+DN29*DN$10+DO29*DO$10+DP29*DP$10+DQ29*DQ$10+DR29*DR$10+DS29*DS$10+DT29*DT$10+DU29*DU$10+DV29*DV$10</f>
        <v>949</v>
      </c>
      <c r="DX29" s="53">
        <v>0</v>
      </c>
      <c r="DY29" s="54">
        <v>5</v>
      </c>
      <c r="DZ29" s="54">
        <v>6</v>
      </c>
      <c r="EA29" s="54">
        <v>5</v>
      </c>
      <c r="EB29" s="54">
        <v>6</v>
      </c>
      <c r="EC29" s="54">
        <v>6</v>
      </c>
      <c r="ED29" s="54">
        <v>6</v>
      </c>
      <c r="EE29" s="54">
        <v>6</v>
      </c>
      <c r="EF29" s="54">
        <v>6</v>
      </c>
      <c r="EG29" s="54">
        <v>5</v>
      </c>
      <c r="EH29" s="54">
        <v>5</v>
      </c>
      <c r="EI29" s="55">
        <v>5</v>
      </c>
      <c r="EJ29" s="34">
        <f>DX29*DX$10+DY29*DY$10+DZ29*DZ$10+EA29*EA$10+EB29*EB$10+EC29*EC$10+ED29*ED$10+EE29*EE$10+EF29*EF$10+EH29*EH$10+EI29*EI$10+EG29*EG$10</f>
        <v>1029</v>
      </c>
      <c r="EK29" s="53">
        <v>6</v>
      </c>
      <c r="EL29" s="54">
        <v>6</v>
      </c>
      <c r="EM29" s="54">
        <v>7</v>
      </c>
      <c r="EN29" s="54">
        <v>7</v>
      </c>
      <c r="EO29" s="54">
        <v>6</v>
      </c>
      <c r="EP29" s="54">
        <v>6</v>
      </c>
      <c r="EQ29" s="54">
        <v>7</v>
      </c>
      <c r="ER29" s="54">
        <v>6</v>
      </c>
      <c r="ES29" s="54">
        <v>6</v>
      </c>
      <c r="ET29" s="54">
        <v>5</v>
      </c>
      <c r="EU29" s="54">
        <v>5</v>
      </c>
      <c r="EV29" s="55">
        <v>5</v>
      </c>
      <c r="EW29" s="34">
        <f>EK29*EK$10+EL29*EL$10+EM29*EM$10+EN29*EN$10+EO29*EO$10+EP29*EP$10+EQ29*EQ$10+ER29*ER$10+ES29*ES$10+ET29*ET$10+EU29*EU$10+EV29*EV$10</f>
        <v>892</v>
      </c>
      <c r="EX29" s="53">
        <v>0</v>
      </c>
      <c r="EY29" s="54">
        <v>0</v>
      </c>
      <c r="EZ29" s="54">
        <v>0</v>
      </c>
      <c r="FA29" s="54">
        <v>0</v>
      </c>
      <c r="FB29" s="54">
        <v>0</v>
      </c>
      <c r="FC29" s="54">
        <v>0</v>
      </c>
      <c r="FD29" s="54">
        <v>0</v>
      </c>
      <c r="FE29" s="54">
        <v>0</v>
      </c>
      <c r="FF29" s="54">
        <v>0</v>
      </c>
      <c r="FG29" s="54">
        <v>0</v>
      </c>
      <c r="FH29" s="54">
        <v>0</v>
      </c>
      <c r="FI29" s="55">
        <v>0</v>
      </c>
      <c r="FJ29" s="34">
        <f>EX29*EX$10+EY29*EY$10+EZ29*EZ$10+FA29*FA$10+FB29*FB$10+FC29*FC$10+FD29*FD$10+FE29*FE$10+FF29*FF$10+FH29*FH$10+FI29*FI$10+FG29*FG$10</f>
        <v>0</v>
      </c>
    </row>
    <row r="30" spans="1:166" ht="12.75" customHeight="1" thickBot="1" x14ac:dyDescent="0.25">
      <c r="A30" s="138"/>
      <c r="B30" s="33">
        <f>0.5*G30+0.5*T30</f>
        <v>1305.5</v>
      </c>
      <c r="C30" s="49">
        <f>AH30*0.4+AU30*0.6</f>
        <v>2122</v>
      </c>
      <c r="D30" s="56">
        <f>BI30+BV30</f>
        <v>0</v>
      </c>
      <c r="E30" s="62">
        <f>CJ30*0.4+CW30*0.6</f>
        <v>1043.2</v>
      </c>
      <c r="F30" s="65">
        <f>(DK30+EK30)*0.4+(DX30+EX30)*0.6</f>
        <v>2660.6</v>
      </c>
      <c r="G30" s="115">
        <f>S28+S29</f>
        <v>1282</v>
      </c>
      <c r="H30" s="116"/>
      <c r="I30" s="116"/>
      <c r="J30" s="116"/>
      <c r="K30" s="116"/>
      <c r="L30" s="116"/>
      <c r="M30" s="116"/>
      <c r="N30" s="116"/>
      <c r="O30" s="116"/>
      <c r="P30" s="116"/>
      <c r="Q30" s="116"/>
      <c r="R30" s="116"/>
      <c r="S30" s="117"/>
      <c r="T30" s="115">
        <f>AF28+AF29</f>
        <v>1329</v>
      </c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7"/>
      <c r="AH30" s="115">
        <f>AT28+AT29</f>
        <v>1660</v>
      </c>
      <c r="AI30" s="116"/>
      <c r="AJ30" s="116"/>
      <c r="AK30" s="116"/>
      <c r="AL30" s="116"/>
      <c r="AM30" s="116"/>
      <c r="AN30" s="116"/>
      <c r="AO30" s="116"/>
      <c r="AP30" s="116"/>
      <c r="AQ30" s="116"/>
      <c r="AR30" s="116"/>
      <c r="AS30" s="116"/>
      <c r="AT30" s="117"/>
      <c r="AU30" s="115">
        <f>BG28+BG29</f>
        <v>2430</v>
      </c>
      <c r="AV30" s="116"/>
      <c r="AW30" s="116"/>
      <c r="AX30" s="116"/>
      <c r="AY30" s="116"/>
      <c r="AZ30" s="116"/>
      <c r="BA30" s="116"/>
      <c r="BB30" s="116"/>
      <c r="BC30" s="116"/>
      <c r="BD30" s="116"/>
      <c r="BE30" s="116"/>
      <c r="BF30" s="116"/>
      <c r="BG30" s="117"/>
      <c r="BI30" s="115">
        <f>BU28+BU29</f>
        <v>0</v>
      </c>
      <c r="BJ30" s="116"/>
      <c r="BK30" s="116"/>
      <c r="BL30" s="116"/>
      <c r="BM30" s="116"/>
      <c r="BN30" s="116"/>
      <c r="BO30" s="116"/>
      <c r="BP30" s="116"/>
      <c r="BQ30" s="116"/>
      <c r="BR30" s="116"/>
      <c r="BS30" s="116"/>
      <c r="BT30" s="116"/>
      <c r="BU30" s="117"/>
      <c r="BV30" s="115">
        <f>CH28+CH29</f>
        <v>0</v>
      </c>
      <c r="BW30" s="116"/>
      <c r="BX30" s="116"/>
      <c r="BY30" s="116"/>
      <c r="BZ30" s="116"/>
      <c r="CA30" s="116"/>
      <c r="CB30" s="116"/>
      <c r="CC30" s="116"/>
      <c r="CD30" s="116"/>
      <c r="CE30" s="116"/>
      <c r="CF30" s="116"/>
      <c r="CG30" s="116"/>
      <c r="CH30" s="117"/>
      <c r="CJ30" s="115">
        <f>CV28+CV29</f>
        <v>874</v>
      </c>
      <c r="CK30" s="116"/>
      <c r="CL30" s="116"/>
      <c r="CM30" s="116"/>
      <c r="CN30" s="116"/>
      <c r="CO30" s="116"/>
      <c r="CP30" s="116"/>
      <c r="CQ30" s="116"/>
      <c r="CR30" s="116"/>
      <c r="CS30" s="116"/>
      <c r="CT30" s="116"/>
      <c r="CU30" s="116"/>
      <c r="CV30" s="117"/>
      <c r="CW30" s="115">
        <f>DI28+DI29</f>
        <v>1156</v>
      </c>
      <c r="CX30" s="116"/>
      <c r="CY30" s="116"/>
      <c r="CZ30" s="116"/>
      <c r="DA30" s="116"/>
      <c r="DB30" s="116"/>
      <c r="DC30" s="116"/>
      <c r="DD30" s="116"/>
      <c r="DE30" s="116"/>
      <c r="DF30" s="116"/>
      <c r="DG30" s="116"/>
      <c r="DH30" s="116"/>
      <c r="DI30" s="117"/>
      <c r="DK30" s="115">
        <f>DW28+DW29</f>
        <v>1899</v>
      </c>
      <c r="DL30" s="116"/>
      <c r="DM30" s="116"/>
      <c r="DN30" s="116"/>
      <c r="DO30" s="116"/>
      <c r="DP30" s="116"/>
      <c r="DQ30" s="116"/>
      <c r="DR30" s="116"/>
      <c r="DS30" s="116"/>
      <c r="DT30" s="116"/>
      <c r="DU30" s="116"/>
      <c r="DV30" s="116"/>
      <c r="DW30" s="117"/>
      <c r="DX30" s="115">
        <f>EJ28+EJ29</f>
        <v>2009</v>
      </c>
      <c r="DY30" s="116"/>
      <c r="DZ30" s="116"/>
      <c r="EA30" s="116"/>
      <c r="EB30" s="116"/>
      <c r="EC30" s="116"/>
      <c r="ED30" s="116"/>
      <c r="EE30" s="116"/>
      <c r="EF30" s="116"/>
      <c r="EG30" s="116"/>
      <c r="EH30" s="116"/>
      <c r="EI30" s="116"/>
      <c r="EJ30" s="117"/>
      <c r="EK30" s="115">
        <f>EW28+EW29</f>
        <v>1739</v>
      </c>
      <c r="EL30" s="116"/>
      <c r="EM30" s="116"/>
      <c r="EN30" s="116"/>
      <c r="EO30" s="116"/>
      <c r="EP30" s="116"/>
      <c r="EQ30" s="116"/>
      <c r="ER30" s="116"/>
      <c r="ES30" s="116"/>
      <c r="ET30" s="116"/>
      <c r="EU30" s="116"/>
      <c r="EV30" s="116"/>
      <c r="EW30" s="117"/>
      <c r="EX30" s="115">
        <f>FJ28+FJ29</f>
        <v>0</v>
      </c>
      <c r="EY30" s="116"/>
      <c r="EZ30" s="116"/>
      <c r="FA30" s="116"/>
      <c r="FB30" s="116"/>
      <c r="FC30" s="116"/>
      <c r="FD30" s="116"/>
      <c r="FE30" s="116"/>
      <c r="FF30" s="116"/>
      <c r="FG30" s="116"/>
      <c r="FH30" s="116"/>
      <c r="FI30" s="116"/>
      <c r="FJ30" s="117"/>
    </row>
    <row r="31" spans="1:166" ht="12.75" customHeight="1" thickBot="1" x14ac:dyDescent="0.25">
      <c r="A31" s="136">
        <v>7</v>
      </c>
      <c r="B31" s="139" t="s">
        <v>85</v>
      </c>
      <c r="C31" s="140"/>
      <c r="D31" s="140"/>
      <c r="E31" s="140"/>
      <c r="F31" s="141"/>
      <c r="G31" s="26">
        <v>3</v>
      </c>
      <c r="H31" s="27">
        <v>5</v>
      </c>
      <c r="I31" s="27">
        <v>4</v>
      </c>
      <c r="J31" s="27">
        <v>4</v>
      </c>
      <c r="K31" s="27">
        <v>4</v>
      </c>
      <c r="L31" s="27">
        <v>5</v>
      </c>
      <c r="M31" s="27">
        <v>3</v>
      </c>
      <c r="N31" s="27">
        <v>3</v>
      </c>
      <c r="O31" s="27">
        <v>3</v>
      </c>
      <c r="P31" s="27">
        <v>3</v>
      </c>
      <c r="Q31" s="28">
        <v>5</v>
      </c>
      <c r="R31" s="28">
        <v>5</v>
      </c>
      <c r="S31" s="34">
        <f>G31*G$10+H31*H$10+I31*I$10+J31*J$10+K31*K$10+L31*L$10+M31*M$10+N31*N$10+O31*O$10+P31*P$10+Q31*Q$10+R31*R$10</f>
        <v>547</v>
      </c>
      <c r="T31" s="26">
        <v>4</v>
      </c>
      <c r="U31" s="27">
        <v>5</v>
      </c>
      <c r="V31" s="27">
        <v>5</v>
      </c>
      <c r="W31" s="27">
        <v>5</v>
      </c>
      <c r="X31" s="27">
        <v>5</v>
      </c>
      <c r="Y31" s="27">
        <v>5</v>
      </c>
      <c r="Z31" s="27">
        <v>4</v>
      </c>
      <c r="AA31" s="27">
        <v>4</v>
      </c>
      <c r="AB31" s="27">
        <v>5</v>
      </c>
      <c r="AC31" s="27">
        <v>5</v>
      </c>
      <c r="AD31" s="28">
        <v>5</v>
      </c>
      <c r="AE31" s="28">
        <v>5</v>
      </c>
      <c r="AF31" s="34">
        <f>T31*T$10+U31*U$10+V31*V$10+W31*W$10+X31*X$10+Y31*Y$10+Z31*Z$10+AA31*AA$10+AB31*AB$10+AD31*AD$10+AE31*AE$10+AC31*AC$10</f>
        <v>676</v>
      </c>
      <c r="AH31" s="26">
        <v>2</v>
      </c>
      <c r="AI31" s="27">
        <v>4</v>
      </c>
      <c r="AJ31" s="27">
        <v>3</v>
      </c>
      <c r="AK31" s="27">
        <v>0</v>
      </c>
      <c r="AL31" s="27">
        <v>4</v>
      </c>
      <c r="AM31" s="27">
        <v>3</v>
      </c>
      <c r="AN31" s="27">
        <v>3</v>
      </c>
      <c r="AO31" s="27">
        <v>4</v>
      </c>
      <c r="AP31" s="27">
        <v>4</v>
      </c>
      <c r="AQ31" s="27">
        <v>0</v>
      </c>
      <c r="AR31" s="27">
        <v>5</v>
      </c>
      <c r="AS31" s="52">
        <v>5</v>
      </c>
      <c r="AT31" s="34">
        <f>AH31*AH$10+AI31*AI$10+AJ31*AJ$10+AK31*AK$10+AL31*AL$10+AM31*AM$10+AN31*AN$10+AO31*AO$10+AP31*AP$10+AQ31*AQ$10+AR31*AR$10+AS31*AS$10</f>
        <v>395</v>
      </c>
      <c r="AU31" s="26">
        <v>6</v>
      </c>
      <c r="AV31" s="27">
        <v>4</v>
      </c>
      <c r="AW31" s="27">
        <v>5</v>
      </c>
      <c r="AX31" s="27">
        <v>4</v>
      </c>
      <c r="AY31" s="27">
        <v>0</v>
      </c>
      <c r="AZ31" s="27">
        <v>0</v>
      </c>
      <c r="BA31" s="27">
        <v>3</v>
      </c>
      <c r="BB31" s="27">
        <v>4</v>
      </c>
      <c r="BC31" s="27">
        <v>4</v>
      </c>
      <c r="BD31" s="27">
        <v>4</v>
      </c>
      <c r="BE31" s="27">
        <v>5</v>
      </c>
      <c r="BF31" s="52">
        <v>5</v>
      </c>
      <c r="BG31" s="34">
        <f>AU31*AU$10+AV31*AV$10+AW31*AW$10+AX31*AX$10+AY31*AY$10+AZ31*AZ$10+BA31*BA$10+BB31*BB$10+BC31*BC$10+BE31*BE$10+BF31*BF$10+BD31*BD$10</f>
        <v>699</v>
      </c>
      <c r="BI31" s="26">
        <v>0</v>
      </c>
      <c r="BJ31" s="27">
        <v>0</v>
      </c>
      <c r="BK31" s="27">
        <v>0</v>
      </c>
      <c r="BL31" s="27">
        <v>0</v>
      </c>
      <c r="BM31" s="27">
        <v>0</v>
      </c>
      <c r="BN31" s="27">
        <v>0</v>
      </c>
      <c r="BO31" s="27">
        <v>0</v>
      </c>
      <c r="BP31" s="27">
        <v>0</v>
      </c>
      <c r="BQ31" s="27">
        <v>0</v>
      </c>
      <c r="BR31" s="27">
        <v>0</v>
      </c>
      <c r="BS31" s="27">
        <v>0</v>
      </c>
      <c r="BT31" s="52">
        <v>0</v>
      </c>
      <c r="BU31" s="34">
        <f>BI31*BI$10+BJ31*BJ$10+BK31*BK$10+BL31*BL$10+BM31*BM$10+BN31*BN$10+BO31*BO$10+BP31*BP$10+BQ31*BQ$10+BR31*BR$10+BS31*BS$10+BT31*BT$10</f>
        <v>0</v>
      </c>
      <c r="BV31" s="26">
        <v>0</v>
      </c>
      <c r="BW31" s="27">
        <v>0</v>
      </c>
      <c r="BX31" s="27">
        <v>0</v>
      </c>
      <c r="BY31" s="27">
        <v>0</v>
      </c>
      <c r="BZ31" s="27">
        <v>0</v>
      </c>
      <c r="CA31" s="27">
        <v>0</v>
      </c>
      <c r="CB31" s="27">
        <v>0</v>
      </c>
      <c r="CC31" s="27">
        <v>0</v>
      </c>
      <c r="CD31" s="27">
        <v>0</v>
      </c>
      <c r="CE31" s="27">
        <v>0</v>
      </c>
      <c r="CF31" s="27">
        <v>0</v>
      </c>
      <c r="CG31" s="52">
        <v>0</v>
      </c>
      <c r="CH31" s="34">
        <f>BV31*BV$10+BW31*BW$10+BX31*BX$10+BY31*BY$10+BZ31*BZ$10+CA31*CA$10+CB31*CB$10+CC31*CC$10+CD31*CD$10+CF31*CF$10+CG31*CG$10+CE31*CE$10</f>
        <v>0</v>
      </c>
      <c r="CJ31" s="26">
        <v>0</v>
      </c>
      <c r="CK31" s="27">
        <v>0</v>
      </c>
      <c r="CL31" s="27">
        <v>0</v>
      </c>
      <c r="CM31" s="27">
        <v>0</v>
      </c>
      <c r="CN31" s="27">
        <v>0</v>
      </c>
      <c r="CO31" s="27">
        <v>0</v>
      </c>
      <c r="CP31" s="27">
        <v>0</v>
      </c>
      <c r="CQ31" s="27">
        <v>0</v>
      </c>
      <c r="CR31" s="27">
        <v>0</v>
      </c>
      <c r="CS31" s="27">
        <v>0</v>
      </c>
      <c r="CT31" s="27">
        <v>0</v>
      </c>
      <c r="CU31" s="52">
        <v>0</v>
      </c>
      <c r="CV31" s="34">
        <f>CJ31*CJ$10+CK31*CK$10+CL31*CL$10+CM31*CM$10+CN31*CN$10+CO31*CO$10+CP31*CP$10+CQ31*CQ$10+CR31*CR$10+CS31*CS$10+CT31*CT$10+CU31*CU$10</f>
        <v>0</v>
      </c>
      <c r="CW31" s="26">
        <v>0</v>
      </c>
      <c r="CX31" s="27">
        <v>0</v>
      </c>
      <c r="CY31" s="27">
        <v>0</v>
      </c>
      <c r="CZ31" s="27">
        <v>0</v>
      </c>
      <c r="DA31" s="27">
        <v>0</v>
      </c>
      <c r="DB31" s="27">
        <v>0</v>
      </c>
      <c r="DC31" s="27">
        <v>0</v>
      </c>
      <c r="DD31" s="27">
        <v>0</v>
      </c>
      <c r="DE31" s="27">
        <v>0</v>
      </c>
      <c r="DF31" s="27">
        <v>0</v>
      </c>
      <c r="DG31" s="27">
        <v>0</v>
      </c>
      <c r="DH31" s="52">
        <v>0</v>
      </c>
      <c r="DI31" s="34">
        <f>CW31*CW$10+CX31*CX$10+CY31*CY$10+CZ31*CZ$10+DA31*DA$10+DB31*DB$10+DC31*DC$10+DD31*DD$10+DE31*DE$10+DG31*DG$10+DH31*DH$10+DF31*DF$10</f>
        <v>0</v>
      </c>
      <c r="DK31" s="26">
        <v>0</v>
      </c>
      <c r="DL31" s="27">
        <v>0</v>
      </c>
      <c r="DM31" s="27">
        <v>0</v>
      </c>
      <c r="DN31" s="27">
        <v>0</v>
      </c>
      <c r="DO31" s="27">
        <v>0</v>
      </c>
      <c r="DP31" s="27">
        <v>0</v>
      </c>
      <c r="DQ31" s="27">
        <v>0</v>
      </c>
      <c r="DR31" s="27">
        <v>0</v>
      </c>
      <c r="DS31" s="27">
        <v>0</v>
      </c>
      <c r="DT31" s="27">
        <v>0</v>
      </c>
      <c r="DU31" s="27">
        <v>0</v>
      </c>
      <c r="DV31" s="52">
        <v>0</v>
      </c>
      <c r="DW31" s="34">
        <f>DK31*DK$10+DL31*DL$10+DM31*DM$10+DN31*DN$10+DO31*DO$10+DP31*DP$10+DQ31*DQ$10+DR31*DR$10+DS31*DS$10+DT31*DT$10+DU31*DU$10+DV31*DV$10</f>
        <v>0</v>
      </c>
      <c r="DX31" s="26">
        <v>0</v>
      </c>
      <c r="DY31" s="27">
        <v>0</v>
      </c>
      <c r="DZ31" s="27">
        <v>0</v>
      </c>
      <c r="EA31" s="27">
        <v>0</v>
      </c>
      <c r="EB31" s="27">
        <v>0</v>
      </c>
      <c r="EC31" s="27">
        <v>0</v>
      </c>
      <c r="ED31" s="27">
        <v>0</v>
      </c>
      <c r="EE31" s="27">
        <v>0</v>
      </c>
      <c r="EF31" s="27">
        <v>0</v>
      </c>
      <c r="EG31" s="27">
        <v>0</v>
      </c>
      <c r="EH31" s="27">
        <v>0</v>
      </c>
      <c r="EI31" s="52">
        <v>0</v>
      </c>
      <c r="EJ31" s="34">
        <f>DX31*DX$10+DY31*DY$10+DZ31*DZ$10+EA31*EA$10+EB31*EB$10+EC31*EC$10+ED31*ED$10+EE31*EE$10+EF31*EF$10+EH31*EH$10+EI31*EI$10+EG31*EG$10</f>
        <v>0</v>
      </c>
      <c r="EK31" s="26">
        <v>0</v>
      </c>
      <c r="EL31" s="27">
        <v>0</v>
      </c>
      <c r="EM31" s="27">
        <v>0</v>
      </c>
      <c r="EN31" s="27">
        <v>0</v>
      </c>
      <c r="EO31" s="27">
        <v>0</v>
      </c>
      <c r="EP31" s="27">
        <v>0</v>
      </c>
      <c r="EQ31" s="27">
        <v>0</v>
      </c>
      <c r="ER31" s="27">
        <v>0</v>
      </c>
      <c r="ES31" s="27">
        <v>0</v>
      </c>
      <c r="ET31" s="27">
        <v>0</v>
      </c>
      <c r="EU31" s="27">
        <v>0</v>
      </c>
      <c r="EV31" s="52">
        <v>0</v>
      </c>
      <c r="EW31" s="34">
        <f>EK31*EK$10+EL31*EL$10+EM31*EM$10+EN31*EN$10+EO31*EO$10+EP31*EP$10+EQ31*EQ$10+ER31*ER$10+ES31*ES$10+ET31*ET$10+EU31*EU$10+EV31*EV$10</f>
        <v>0</v>
      </c>
      <c r="EX31" s="26">
        <v>0</v>
      </c>
      <c r="EY31" s="27">
        <v>0</v>
      </c>
      <c r="EZ31" s="27">
        <v>0</v>
      </c>
      <c r="FA31" s="27">
        <v>0</v>
      </c>
      <c r="FB31" s="27">
        <v>0</v>
      </c>
      <c r="FC31" s="27">
        <v>0</v>
      </c>
      <c r="FD31" s="27">
        <v>0</v>
      </c>
      <c r="FE31" s="27">
        <v>0</v>
      </c>
      <c r="FF31" s="27">
        <v>0</v>
      </c>
      <c r="FG31" s="27">
        <v>0</v>
      </c>
      <c r="FH31" s="27">
        <v>0</v>
      </c>
      <c r="FI31" s="52">
        <v>0</v>
      </c>
      <c r="FJ31" s="34">
        <f>EX31*EX$10+EY31*EY$10+EZ31*EZ$10+FA31*FA$10+FB31*FB$10+FC31*FC$10+FD31*FD$10+FE31*FE$10+FF31*FF$10+FH31*FH$10+FI31*FI$10+FG31*FG$10</f>
        <v>0</v>
      </c>
    </row>
    <row r="32" spans="1:166" ht="12.75" customHeight="1" thickBot="1" x14ac:dyDescent="0.25">
      <c r="A32" s="137"/>
      <c r="B32" s="142"/>
      <c r="C32" s="143"/>
      <c r="D32" s="143"/>
      <c r="E32" s="143"/>
      <c r="F32" s="144"/>
      <c r="G32" s="30">
        <v>4</v>
      </c>
      <c r="H32" s="31">
        <v>5</v>
      </c>
      <c r="I32" s="31">
        <v>4</v>
      </c>
      <c r="J32" s="31">
        <v>4</v>
      </c>
      <c r="K32" s="31">
        <v>4</v>
      </c>
      <c r="L32" s="31">
        <v>5</v>
      </c>
      <c r="M32" s="31">
        <v>5</v>
      </c>
      <c r="N32" s="31">
        <v>5</v>
      </c>
      <c r="O32" s="31">
        <v>3</v>
      </c>
      <c r="P32" s="31">
        <v>3</v>
      </c>
      <c r="Q32" s="32">
        <v>5</v>
      </c>
      <c r="R32" s="32">
        <v>5</v>
      </c>
      <c r="S32" s="34">
        <f>G32*G$10+H32*H$10+I32*I$10+J32*J$10+K32*K$10+L32*L$10+M32*M$10+N32*N$10+O32*O$10+P32*P$10+Q32*Q$10+R32*R$10</f>
        <v>625</v>
      </c>
      <c r="T32" s="30">
        <v>4</v>
      </c>
      <c r="U32" s="31">
        <v>5</v>
      </c>
      <c r="V32" s="31">
        <v>5</v>
      </c>
      <c r="W32" s="31">
        <v>5</v>
      </c>
      <c r="X32" s="31">
        <v>5</v>
      </c>
      <c r="Y32" s="31">
        <v>4</v>
      </c>
      <c r="Z32" s="31">
        <v>5</v>
      </c>
      <c r="AA32" s="31">
        <v>4</v>
      </c>
      <c r="AB32" s="31">
        <v>4</v>
      </c>
      <c r="AC32" s="31">
        <v>5</v>
      </c>
      <c r="AD32" s="32">
        <v>5</v>
      </c>
      <c r="AE32" s="32">
        <v>5</v>
      </c>
      <c r="AF32" s="34">
        <f>T32*T$10+U32*U$10+V32*V$10+W32*W$10+X32*X$10+Y32*Y$10+Z32*Z$10+AA32*AA$10+AB32*AB$10+AD32*AD$10+AE32*AE$10+AC32*AC$10</f>
        <v>665</v>
      </c>
      <c r="AH32" s="53">
        <v>1</v>
      </c>
      <c r="AI32" s="54">
        <v>4</v>
      </c>
      <c r="AJ32" s="54">
        <v>4</v>
      </c>
      <c r="AK32" s="54">
        <v>0</v>
      </c>
      <c r="AL32" s="54">
        <v>5</v>
      </c>
      <c r="AM32" s="54">
        <v>3</v>
      </c>
      <c r="AN32" s="54">
        <v>3</v>
      </c>
      <c r="AO32" s="54">
        <v>3</v>
      </c>
      <c r="AP32" s="54">
        <v>4</v>
      </c>
      <c r="AQ32" s="54">
        <v>0</v>
      </c>
      <c r="AR32" s="54">
        <v>5</v>
      </c>
      <c r="AS32" s="55">
        <v>5</v>
      </c>
      <c r="AT32" s="34">
        <f>AH32*AH$10+AI32*AI$10+AJ32*AJ$10+AK32*AK$10+AL32*AL$10+AM32*AM$10+AN32*AN$10+AO32*AO$10+AP32*AP$10+AQ32*AQ$10+AR32*AR$10+AS32*AS$10</f>
        <v>389</v>
      </c>
      <c r="AU32" s="53">
        <v>6</v>
      </c>
      <c r="AV32" s="54">
        <v>5</v>
      </c>
      <c r="AW32" s="54">
        <v>5</v>
      </c>
      <c r="AX32" s="54">
        <v>5</v>
      </c>
      <c r="AY32" s="54">
        <v>0</v>
      </c>
      <c r="AZ32" s="54">
        <v>0</v>
      </c>
      <c r="BA32" s="54">
        <v>3</v>
      </c>
      <c r="BB32" s="54">
        <v>4</v>
      </c>
      <c r="BC32" s="54">
        <v>4</v>
      </c>
      <c r="BD32" s="54">
        <v>4</v>
      </c>
      <c r="BE32" s="54">
        <v>5</v>
      </c>
      <c r="BF32" s="55">
        <v>5</v>
      </c>
      <c r="BG32" s="34">
        <f>AU32*AU$10+AV32*AV$10+AW32*AW$10+AX32*AX$10+AY32*AY$10+AZ32*AZ$10+BA32*BA$10+BB32*BB$10+BC32*BC$10+BE32*BE$10+BF32*BF$10+BD32*BD$10</f>
        <v>752</v>
      </c>
      <c r="BI32" s="53">
        <v>0</v>
      </c>
      <c r="BJ32" s="54">
        <v>0</v>
      </c>
      <c r="BK32" s="54">
        <v>0</v>
      </c>
      <c r="BL32" s="54">
        <v>0</v>
      </c>
      <c r="BM32" s="54">
        <v>0</v>
      </c>
      <c r="BN32" s="54">
        <v>0</v>
      </c>
      <c r="BO32" s="54">
        <v>0</v>
      </c>
      <c r="BP32" s="54">
        <v>0</v>
      </c>
      <c r="BQ32" s="54">
        <v>0</v>
      </c>
      <c r="BR32" s="54">
        <v>0</v>
      </c>
      <c r="BS32" s="54">
        <v>0</v>
      </c>
      <c r="BT32" s="55">
        <v>0</v>
      </c>
      <c r="BU32" s="34">
        <f>BI32*BI$10+BJ32*BJ$10+BK32*BK$10+BL32*BL$10+BM32*BM$10+BN32*BN$10+BO32*BO$10+BP32*BP$10+BQ32*BQ$10+BR32*BR$10+BS32*BS$10+BT32*BT$10</f>
        <v>0</v>
      </c>
      <c r="BV32" s="53">
        <v>0</v>
      </c>
      <c r="BW32" s="54">
        <v>0</v>
      </c>
      <c r="BX32" s="54">
        <v>0</v>
      </c>
      <c r="BY32" s="54">
        <v>0</v>
      </c>
      <c r="BZ32" s="54">
        <v>0</v>
      </c>
      <c r="CA32" s="54">
        <v>0</v>
      </c>
      <c r="CB32" s="54">
        <v>0</v>
      </c>
      <c r="CC32" s="54">
        <v>0</v>
      </c>
      <c r="CD32" s="54">
        <v>0</v>
      </c>
      <c r="CE32" s="54">
        <v>0</v>
      </c>
      <c r="CF32" s="54">
        <v>0</v>
      </c>
      <c r="CG32" s="55">
        <v>0</v>
      </c>
      <c r="CH32" s="34">
        <f>BV32*BV$10+BW32*BW$10+BX32*BX$10+BY32*BY$10+BZ32*BZ$10+CA32*CA$10+CB32*CB$10+CC32*CC$10+CD32*CD$10+CF32*CF$10+CG32*CG$10+CE32*CE$10</f>
        <v>0</v>
      </c>
      <c r="CJ32" s="53">
        <v>0</v>
      </c>
      <c r="CK32" s="54">
        <v>0</v>
      </c>
      <c r="CL32" s="54">
        <v>0</v>
      </c>
      <c r="CM32" s="54">
        <v>0</v>
      </c>
      <c r="CN32" s="54">
        <v>0</v>
      </c>
      <c r="CO32" s="54">
        <v>0</v>
      </c>
      <c r="CP32" s="54">
        <v>0</v>
      </c>
      <c r="CQ32" s="54">
        <v>0</v>
      </c>
      <c r="CR32" s="54">
        <v>0</v>
      </c>
      <c r="CS32" s="54">
        <v>0</v>
      </c>
      <c r="CT32" s="54">
        <v>0</v>
      </c>
      <c r="CU32" s="55">
        <v>0</v>
      </c>
      <c r="CV32" s="34">
        <f>CJ32*CJ$10+CK32*CK$10+CL32*CL$10+CM32*CM$10+CN32*CN$10+CO32*CO$10+CP32*CP$10+CQ32*CQ$10+CR32*CR$10+CS32*CS$10+CT32*CT$10+CU32*CU$10</f>
        <v>0</v>
      </c>
      <c r="CW32" s="53">
        <v>0</v>
      </c>
      <c r="CX32" s="54">
        <v>0</v>
      </c>
      <c r="CY32" s="54">
        <v>0</v>
      </c>
      <c r="CZ32" s="54">
        <v>0</v>
      </c>
      <c r="DA32" s="54">
        <v>0</v>
      </c>
      <c r="DB32" s="54">
        <v>0</v>
      </c>
      <c r="DC32" s="54">
        <v>0</v>
      </c>
      <c r="DD32" s="54">
        <v>0</v>
      </c>
      <c r="DE32" s="54">
        <v>0</v>
      </c>
      <c r="DF32" s="54">
        <v>0</v>
      </c>
      <c r="DG32" s="54">
        <v>0</v>
      </c>
      <c r="DH32" s="55">
        <v>0</v>
      </c>
      <c r="DI32" s="34">
        <f>CW32*CW$10+CX32*CX$10+CY32*CY$10+CZ32*CZ$10+DA32*DA$10+DB32*DB$10+DC32*DC$10+DD32*DD$10+DE32*DE$10+DG32*DG$10+DH32*DH$10+DF32*DF$10</f>
        <v>0</v>
      </c>
      <c r="DK32" s="53">
        <v>0</v>
      </c>
      <c r="DL32" s="54">
        <v>0</v>
      </c>
      <c r="DM32" s="54">
        <v>0</v>
      </c>
      <c r="DN32" s="54">
        <v>0</v>
      </c>
      <c r="DO32" s="54">
        <v>0</v>
      </c>
      <c r="DP32" s="54">
        <v>0</v>
      </c>
      <c r="DQ32" s="54">
        <v>0</v>
      </c>
      <c r="DR32" s="54">
        <v>0</v>
      </c>
      <c r="DS32" s="54">
        <v>0</v>
      </c>
      <c r="DT32" s="54">
        <v>0</v>
      </c>
      <c r="DU32" s="54">
        <v>0</v>
      </c>
      <c r="DV32" s="55">
        <v>0</v>
      </c>
      <c r="DW32" s="34">
        <f>DK32*DK$10+DL32*DL$10+DM32*DM$10+DN32*DN$10+DO32*DO$10+DP32*DP$10+DQ32*DQ$10+DR32*DR$10+DS32*DS$10+DT32*DT$10+DU32*DU$10+DV32*DV$10</f>
        <v>0</v>
      </c>
      <c r="DX32" s="53">
        <v>0</v>
      </c>
      <c r="DY32" s="54">
        <v>0</v>
      </c>
      <c r="DZ32" s="54">
        <v>0</v>
      </c>
      <c r="EA32" s="54">
        <v>0</v>
      </c>
      <c r="EB32" s="54">
        <v>0</v>
      </c>
      <c r="EC32" s="54">
        <v>0</v>
      </c>
      <c r="ED32" s="54">
        <v>0</v>
      </c>
      <c r="EE32" s="54">
        <v>0</v>
      </c>
      <c r="EF32" s="54">
        <v>0</v>
      </c>
      <c r="EG32" s="54">
        <v>0</v>
      </c>
      <c r="EH32" s="54">
        <v>0</v>
      </c>
      <c r="EI32" s="55">
        <v>0</v>
      </c>
      <c r="EJ32" s="34">
        <f>DX32*DX$10+DY32*DY$10+DZ32*DZ$10+EA32*EA$10+EB32*EB$10+EC32*EC$10+ED32*ED$10+EE32*EE$10+EF32*EF$10+EH32*EH$10+EI32*EI$10+EG32*EG$10</f>
        <v>0</v>
      </c>
      <c r="EK32" s="53">
        <v>0</v>
      </c>
      <c r="EL32" s="54">
        <v>0</v>
      </c>
      <c r="EM32" s="54">
        <v>0</v>
      </c>
      <c r="EN32" s="54">
        <v>0</v>
      </c>
      <c r="EO32" s="54">
        <v>0</v>
      </c>
      <c r="EP32" s="54">
        <v>0</v>
      </c>
      <c r="EQ32" s="54">
        <v>0</v>
      </c>
      <c r="ER32" s="54">
        <v>0</v>
      </c>
      <c r="ES32" s="54">
        <v>0</v>
      </c>
      <c r="ET32" s="54">
        <v>0</v>
      </c>
      <c r="EU32" s="54">
        <v>0</v>
      </c>
      <c r="EV32" s="55">
        <v>0</v>
      </c>
      <c r="EW32" s="34">
        <f>EK32*EK$10+EL32*EL$10+EM32*EM$10+EN32*EN$10+EO32*EO$10+EP32*EP$10+EQ32*EQ$10+ER32*ER$10+ES32*ES$10+ET32*ET$10+EU32*EU$10+EV32*EV$10</f>
        <v>0</v>
      </c>
      <c r="EX32" s="53">
        <v>0</v>
      </c>
      <c r="EY32" s="54">
        <v>0</v>
      </c>
      <c r="EZ32" s="54">
        <v>0</v>
      </c>
      <c r="FA32" s="54">
        <v>0</v>
      </c>
      <c r="FB32" s="54">
        <v>0</v>
      </c>
      <c r="FC32" s="54">
        <v>0</v>
      </c>
      <c r="FD32" s="54">
        <v>0</v>
      </c>
      <c r="FE32" s="54">
        <v>0</v>
      </c>
      <c r="FF32" s="54">
        <v>0</v>
      </c>
      <c r="FG32" s="54">
        <v>0</v>
      </c>
      <c r="FH32" s="54">
        <v>0</v>
      </c>
      <c r="FI32" s="55">
        <v>0</v>
      </c>
      <c r="FJ32" s="34">
        <f>EX32*EX$10+EY32*EY$10+EZ32*EZ$10+FA32*FA$10+FB32*FB$10+FC32*FC$10+FD32*FD$10+FE32*FE$10+FF32*FF$10+FH32*FH$10+FI32*FI$10+FG32*FG$10</f>
        <v>0</v>
      </c>
    </row>
    <row r="33" spans="1:166" ht="12.75" customHeight="1" thickBot="1" x14ac:dyDescent="0.25">
      <c r="A33" s="138"/>
      <c r="B33" s="33">
        <f>0.5*G33+0.5*T33</f>
        <v>1256.5</v>
      </c>
      <c r="C33" s="49">
        <f>AH33*0.4+AU33*0.6</f>
        <v>1184.2</v>
      </c>
      <c r="D33" s="56">
        <f>BI33+BV33</f>
        <v>0</v>
      </c>
      <c r="E33" s="62">
        <f>CJ33*0.4+CW33*0.6</f>
        <v>0</v>
      </c>
      <c r="F33" s="65">
        <f>(DK33+EK33)*0.4+(DX33+EX33)*0.6</f>
        <v>0</v>
      </c>
      <c r="G33" s="115">
        <f>S31+S32</f>
        <v>1172</v>
      </c>
      <c r="H33" s="116"/>
      <c r="I33" s="116"/>
      <c r="J33" s="116"/>
      <c r="K33" s="116"/>
      <c r="L33" s="116"/>
      <c r="M33" s="116"/>
      <c r="N33" s="116"/>
      <c r="O33" s="116"/>
      <c r="P33" s="116"/>
      <c r="Q33" s="116"/>
      <c r="R33" s="116"/>
      <c r="S33" s="117"/>
      <c r="T33" s="115">
        <f>AF31+AF32</f>
        <v>1341</v>
      </c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7"/>
      <c r="AH33" s="115">
        <f>AT31+AT32</f>
        <v>784</v>
      </c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7"/>
      <c r="AU33" s="115">
        <f>BG31+BG32</f>
        <v>1451</v>
      </c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7"/>
      <c r="BI33" s="115">
        <f>BU31+BU32</f>
        <v>0</v>
      </c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7"/>
      <c r="BV33" s="115">
        <f>CH31+CH32</f>
        <v>0</v>
      </c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7"/>
      <c r="CJ33" s="115">
        <f>CV31+CV32</f>
        <v>0</v>
      </c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7"/>
      <c r="CW33" s="115">
        <f>DI31+DI32</f>
        <v>0</v>
      </c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7"/>
      <c r="DK33" s="115">
        <f>DW31+DW32</f>
        <v>0</v>
      </c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7"/>
      <c r="DX33" s="115">
        <f>EJ31+EJ32</f>
        <v>0</v>
      </c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7"/>
      <c r="EK33" s="115">
        <f>EW31+EW32</f>
        <v>0</v>
      </c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7"/>
      <c r="EX33" s="115">
        <f>FJ31+FJ32</f>
        <v>0</v>
      </c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7"/>
    </row>
    <row r="34" spans="1:166" ht="12.75" customHeight="1" thickBot="1" x14ac:dyDescent="0.25">
      <c r="A34" s="136">
        <v>8</v>
      </c>
      <c r="B34" s="139" t="s">
        <v>130</v>
      </c>
      <c r="C34" s="140">
        <f t="shared" ref="B34:E35" si="0">(DH34+EH34)*0.4+(DU34+EU34)*0.6</f>
        <v>10</v>
      </c>
      <c r="D34" s="140">
        <f t="shared" si="0"/>
        <v>167.4</v>
      </c>
      <c r="E34" s="140">
        <f t="shared" si="0"/>
        <v>798.8</v>
      </c>
      <c r="F34" s="141">
        <f>(DK34+EK34)*0.4+(DX34+EX34)*0.6</f>
        <v>4</v>
      </c>
      <c r="G34" s="26">
        <v>4</v>
      </c>
      <c r="H34" s="27">
        <v>3</v>
      </c>
      <c r="I34" s="27">
        <v>2</v>
      </c>
      <c r="J34" s="27">
        <v>3</v>
      </c>
      <c r="K34" s="27">
        <v>0</v>
      </c>
      <c r="L34" s="27">
        <v>2</v>
      </c>
      <c r="M34" s="27">
        <v>3</v>
      </c>
      <c r="N34" s="27">
        <v>3</v>
      </c>
      <c r="O34" s="27">
        <v>2</v>
      </c>
      <c r="P34" s="27">
        <v>2</v>
      </c>
      <c r="Q34" s="28">
        <v>5</v>
      </c>
      <c r="R34" s="28">
        <v>5</v>
      </c>
      <c r="S34" s="34">
        <f>G34*G$10+H34*H$10+I34*I$10+J34*J$10+K34*K$10+L34*L$10+M34*M$10+N34*N$10+O34*O$10+P34*P$10+Q34*Q$10+R34*R$10</f>
        <v>368</v>
      </c>
      <c r="T34" s="26">
        <v>2</v>
      </c>
      <c r="U34" s="27">
        <v>3</v>
      </c>
      <c r="V34" s="27">
        <v>2</v>
      </c>
      <c r="W34" s="27">
        <v>2</v>
      </c>
      <c r="X34" s="27">
        <v>2</v>
      </c>
      <c r="Y34" s="27">
        <v>3</v>
      </c>
      <c r="Z34" s="27">
        <v>3</v>
      </c>
      <c r="AA34" s="27">
        <v>2</v>
      </c>
      <c r="AB34" s="27">
        <v>3</v>
      </c>
      <c r="AC34" s="27">
        <v>2</v>
      </c>
      <c r="AD34" s="28">
        <v>5</v>
      </c>
      <c r="AE34" s="28">
        <v>5</v>
      </c>
      <c r="AF34" s="34">
        <f>T34*T$10+U34*U$10+V34*V$10+W34*W$10+X34*X$10+Y34*Y$10+Z34*Z$10+AA34*AA$10+AB34*AB$10+AD34*AD$10+AE34*AE$10+AC34*AC$10</f>
        <v>360</v>
      </c>
      <c r="AH34" s="26">
        <v>4</v>
      </c>
      <c r="AI34" s="27">
        <v>4</v>
      </c>
      <c r="AJ34" s="27">
        <v>3</v>
      </c>
      <c r="AK34" s="27">
        <v>0</v>
      </c>
      <c r="AL34" s="27">
        <v>4</v>
      </c>
      <c r="AM34" s="27">
        <v>3</v>
      </c>
      <c r="AN34" s="27">
        <v>3</v>
      </c>
      <c r="AO34" s="27">
        <v>3</v>
      </c>
      <c r="AP34" s="27">
        <v>2</v>
      </c>
      <c r="AQ34" s="27">
        <v>2</v>
      </c>
      <c r="AR34" s="27">
        <v>5</v>
      </c>
      <c r="AS34" s="52">
        <v>5</v>
      </c>
      <c r="AT34" s="34">
        <f>AH34*AH$10+AI34*AI$10+AJ34*AJ$10+AK34*AK$10+AL34*AL$10+AM34*AM$10+AN34*AN$10+AO34*AO$10+AP34*AP$10+AQ34*AQ$10+AR34*AR$10+AS34*AS$10</f>
        <v>403</v>
      </c>
      <c r="AU34" s="26">
        <v>3</v>
      </c>
      <c r="AV34" s="27">
        <v>3</v>
      </c>
      <c r="AW34" s="27">
        <v>3</v>
      </c>
      <c r="AX34" s="27">
        <v>0</v>
      </c>
      <c r="AY34" s="27">
        <v>0</v>
      </c>
      <c r="AZ34" s="27">
        <v>0</v>
      </c>
      <c r="BA34" s="27">
        <v>0</v>
      </c>
      <c r="BB34" s="27">
        <v>0</v>
      </c>
      <c r="BC34" s="27">
        <v>0</v>
      </c>
      <c r="BD34" s="27">
        <v>0</v>
      </c>
      <c r="BE34" s="27">
        <v>5</v>
      </c>
      <c r="BF34" s="52">
        <v>5</v>
      </c>
      <c r="BG34" s="34">
        <f>AU34*AU$10+AV34*AV$10+AW34*AW$10+AX34*AX$10+AY34*AY$10+AZ34*AZ$10+BA34*BA$10+BB34*BB$10+BC34*BC$10+BE34*BE$10+BF34*BF$10+BD34*BD$10</f>
        <v>179</v>
      </c>
      <c r="BI34" s="26">
        <v>5</v>
      </c>
      <c r="BJ34" s="27">
        <v>0</v>
      </c>
      <c r="BK34" s="27">
        <v>3</v>
      </c>
      <c r="BL34" s="27">
        <v>5</v>
      </c>
      <c r="BM34" s="27">
        <v>2</v>
      </c>
      <c r="BN34" s="27">
        <v>3</v>
      </c>
      <c r="BO34" s="27">
        <v>2</v>
      </c>
      <c r="BP34" s="27">
        <v>4</v>
      </c>
      <c r="BQ34" s="27">
        <v>4</v>
      </c>
      <c r="BR34" s="27">
        <v>0</v>
      </c>
      <c r="BS34" s="27">
        <v>5</v>
      </c>
      <c r="BT34" s="52">
        <v>4</v>
      </c>
      <c r="BU34" s="34">
        <f>BI34*BI$10+BJ34*BJ$10+BK34*BK$10+BL34*BL$10+BM34*BM$10+BN34*BN$10+BO34*BO$10+BP34*BP$10+BQ34*BQ$10+BR34*BR$10+BS34*BS$10+BT34*BT$10</f>
        <v>405</v>
      </c>
      <c r="BV34" s="26">
        <v>1</v>
      </c>
      <c r="BW34" s="27">
        <v>0</v>
      </c>
      <c r="BX34" s="27">
        <v>0</v>
      </c>
      <c r="BY34" s="27">
        <v>2</v>
      </c>
      <c r="BZ34" s="27">
        <v>0</v>
      </c>
      <c r="CA34" s="27">
        <v>0</v>
      </c>
      <c r="CB34" s="27">
        <v>2</v>
      </c>
      <c r="CC34" s="27">
        <v>0</v>
      </c>
      <c r="CD34" s="27">
        <v>0</v>
      </c>
      <c r="CE34" s="27">
        <v>1</v>
      </c>
      <c r="CF34" s="27">
        <v>5</v>
      </c>
      <c r="CG34" s="52">
        <v>5</v>
      </c>
      <c r="CH34" s="34">
        <f>BV34*BV$10+BW34*BW$10+BX34*BX$10+BY34*BY$10+BZ34*BZ$10+CA34*CA$10+CB34*CB$10+CC34*CC$10+CD34*CD$10+CF34*CF$10+CG34*CG$10+CE34*CE$10</f>
        <v>140</v>
      </c>
      <c r="CJ34" s="26">
        <v>4</v>
      </c>
      <c r="CK34" s="27">
        <v>3</v>
      </c>
      <c r="CL34" s="27">
        <v>2</v>
      </c>
      <c r="CM34" s="27">
        <v>3</v>
      </c>
      <c r="CN34" s="27">
        <v>4</v>
      </c>
      <c r="CO34" s="27">
        <v>3</v>
      </c>
      <c r="CP34" s="27">
        <v>2</v>
      </c>
      <c r="CQ34" s="27">
        <v>3</v>
      </c>
      <c r="CR34" s="27">
        <v>3</v>
      </c>
      <c r="CS34" s="27">
        <v>3</v>
      </c>
      <c r="CT34" s="27">
        <v>5</v>
      </c>
      <c r="CU34" s="52">
        <v>5</v>
      </c>
      <c r="CV34" s="34">
        <f>CJ34*CJ$10+CK34*CK$10+CL34*CL$10+CM34*CM$10+CN34*CN$10+CO34*CO$10+CP34*CP$10+CQ34*CQ$10+CR34*CR$10+CS34*CS$10+CT34*CT$10+CU34*CU$10</f>
        <v>432</v>
      </c>
      <c r="CW34" s="26">
        <v>2</v>
      </c>
      <c r="CX34" s="27">
        <v>3</v>
      </c>
      <c r="CY34" s="27">
        <v>3</v>
      </c>
      <c r="CZ34" s="27">
        <v>3</v>
      </c>
      <c r="DA34" s="27">
        <v>3</v>
      </c>
      <c r="DB34" s="27">
        <v>3</v>
      </c>
      <c r="DC34" s="27">
        <v>0</v>
      </c>
      <c r="DD34" s="27">
        <v>3</v>
      </c>
      <c r="DE34" s="27">
        <v>2</v>
      </c>
      <c r="DF34" s="27">
        <v>0</v>
      </c>
      <c r="DG34" s="27">
        <v>5</v>
      </c>
      <c r="DH34" s="52">
        <v>5</v>
      </c>
      <c r="DI34" s="34">
        <f>CW34*CW$10+CX34*CX$10+CY34*CY$10+CZ34*CZ$10+DA34*DA$10+DB34*DB$10+DC34*DC$10+DD34*DD$10+DE34*DE$10+DG34*DG$10+DH34*DH$10+DF34*DF$10</f>
        <v>400</v>
      </c>
      <c r="DK34" s="26">
        <v>5</v>
      </c>
      <c r="DL34" s="27">
        <v>5</v>
      </c>
      <c r="DM34" s="27">
        <v>5</v>
      </c>
      <c r="DN34" s="27">
        <v>4</v>
      </c>
      <c r="DO34" s="27">
        <v>4</v>
      </c>
      <c r="DP34" s="27">
        <v>5</v>
      </c>
      <c r="DQ34" s="27">
        <v>5</v>
      </c>
      <c r="DR34" s="27">
        <v>4</v>
      </c>
      <c r="DS34" s="27">
        <v>4</v>
      </c>
      <c r="DT34" s="27">
        <v>0</v>
      </c>
      <c r="DU34" s="27">
        <v>5</v>
      </c>
      <c r="DV34" s="52">
        <v>4</v>
      </c>
      <c r="DW34" s="34">
        <f>DK34*DK$10+DL34*DL$10+DM34*DM$10+DN34*DN$10+DO34*DO$10+DP34*DP$10+DQ34*DQ$10+DR34*DR$10+DS34*DS$10+DT34*DT$10+DU34*DU$10+DV34*DV$10</f>
        <v>599</v>
      </c>
      <c r="DX34" s="26">
        <v>0</v>
      </c>
      <c r="DY34" s="27">
        <v>3</v>
      </c>
      <c r="DZ34" s="27">
        <v>0</v>
      </c>
      <c r="EA34" s="27">
        <v>4</v>
      </c>
      <c r="EB34" s="27">
        <v>4</v>
      </c>
      <c r="EC34" s="27">
        <v>5</v>
      </c>
      <c r="ED34" s="27">
        <v>3</v>
      </c>
      <c r="EE34" s="27">
        <v>4</v>
      </c>
      <c r="EF34" s="27">
        <v>0</v>
      </c>
      <c r="EG34" s="27">
        <v>0</v>
      </c>
      <c r="EH34" s="27">
        <v>5</v>
      </c>
      <c r="EI34" s="52">
        <v>5</v>
      </c>
      <c r="EJ34" s="34">
        <f>DX34*DX$10+DY34*DY$10+DZ34*DZ$10+EA34*EA$10+EB34*EB$10+EC34*EC$10+ED34*ED$10+EE34*EE$10+EF34*EF$10+EH34*EH$10+EI34*EI$10+EG34*EG$10</f>
        <v>407</v>
      </c>
      <c r="EK34" s="26">
        <v>5</v>
      </c>
      <c r="EL34" s="27">
        <v>0</v>
      </c>
      <c r="EM34" s="27">
        <v>5</v>
      </c>
      <c r="EN34" s="27">
        <v>4</v>
      </c>
      <c r="EO34" s="27">
        <v>3</v>
      </c>
      <c r="EP34" s="27">
        <v>5</v>
      </c>
      <c r="EQ34" s="27">
        <v>4</v>
      </c>
      <c r="ER34" s="27">
        <v>3</v>
      </c>
      <c r="ES34" s="27">
        <v>3</v>
      </c>
      <c r="ET34" s="27">
        <v>0</v>
      </c>
      <c r="EU34" s="27">
        <v>5</v>
      </c>
      <c r="EV34" s="52">
        <v>5</v>
      </c>
      <c r="EW34" s="34">
        <f>EK34*EK$10+EL34*EL$10+EM34*EM$10+EN34*EN$10+EO34*EO$10+EP34*EP$10+EQ34*EQ$10+ER34*ER$10+ES34*ES$10+ET34*ET$10+EU34*EU$10+EV34*EV$10</f>
        <v>461</v>
      </c>
      <c r="EX34" s="26">
        <v>0</v>
      </c>
      <c r="EY34" s="27">
        <v>0</v>
      </c>
      <c r="EZ34" s="27">
        <v>0</v>
      </c>
      <c r="FA34" s="27">
        <v>0</v>
      </c>
      <c r="FB34" s="27">
        <v>0</v>
      </c>
      <c r="FC34" s="27">
        <v>0</v>
      </c>
      <c r="FD34" s="27">
        <v>0</v>
      </c>
      <c r="FE34" s="27">
        <v>0</v>
      </c>
      <c r="FF34" s="27">
        <v>0</v>
      </c>
      <c r="FG34" s="27">
        <v>0</v>
      </c>
      <c r="FH34" s="27">
        <v>0</v>
      </c>
      <c r="FI34" s="52">
        <v>0</v>
      </c>
      <c r="FJ34" s="34">
        <f>EX34*EX$10+EY34*EY$10+EZ34*EZ$10+FA34*FA$10+FB34*FB$10+FC34*FC$10+FD34*FD$10+FE34*FE$10+FF34*FF$10+FH34*FH$10+FI34*FI$10+FG34*FG$10</f>
        <v>0</v>
      </c>
    </row>
    <row r="35" spans="1:166" ht="12.75" customHeight="1" thickBot="1" x14ac:dyDescent="0.25">
      <c r="A35" s="137"/>
      <c r="B35" s="142">
        <f t="shared" si="0"/>
        <v>0</v>
      </c>
      <c r="C35" s="143">
        <f t="shared" si="0"/>
        <v>8</v>
      </c>
      <c r="D35" s="143">
        <f t="shared" si="0"/>
        <v>7.3999999999999995</v>
      </c>
      <c r="E35" s="143">
        <f t="shared" si="0"/>
        <v>746</v>
      </c>
      <c r="F35" s="144">
        <f>(DK35+EK35)*0.4+(DX35+EX35)*0.6</f>
        <v>3.6</v>
      </c>
      <c r="G35" s="30">
        <v>4</v>
      </c>
      <c r="H35" s="31">
        <v>3</v>
      </c>
      <c r="I35" s="31">
        <v>2</v>
      </c>
      <c r="J35" s="31">
        <v>3</v>
      </c>
      <c r="K35" s="31">
        <v>0</v>
      </c>
      <c r="L35" s="31">
        <v>2</v>
      </c>
      <c r="M35" s="31">
        <v>3</v>
      </c>
      <c r="N35" s="31">
        <v>2</v>
      </c>
      <c r="O35" s="31">
        <v>1</v>
      </c>
      <c r="P35" s="31">
        <v>2</v>
      </c>
      <c r="Q35" s="32">
        <v>5</v>
      </c>
      <c r="R35" s="32">
        <v>5</v>
      </c>
      <c r="S35" s="34">
        <f>G35*G$10+H35*H$10+I35*I$10+J35*J$10+K35*K$10+L35*L$10+M35*M$10+N35*N$10+O35*O$10+P35*P$10+Q35*Q$10+R35*R$10</f>
        <v>340</v>
      </c>
      <c r="T35" s="30">
        <v>3</v>
      </c>
      <c r="U35" s="31">
        <v>3</v>
      </c>
      <c r="V35" s="31">
        <v>2</v>
      </c>
      <c r="W35" s="31">
        <v>3</v>
      </c>
      <c r="X35" s="31">
        <v>2</v>
      </c>
      <c r="Y35" s="31">
        <v>3</v>
      </c>
      <c r="Z35" s="31">
        <v>3</v>
      </c>
      <c r="AA35" s="31">
        <v>3</v>
      </c>
      <c r="AB35" s="31">
        <v>3</v>
      </c>
      <c r="AC35" s="31">
        <v>1</v>
      </c>
      <c r="AD35" s="32">
        <v>5</v>
      </c>
      <c r="AE35" s="32">
        <v>5</v>
      </c>
      <c r="AF35" s="34">
        <f>T35*T$10+U35*U$10+V35*V$10+W35*W$10+X35*X$10+Y35*Y$10+Z35*Z$10+AA35*AA$10+AB35*AB$10+AD35*AD$10+AE35*AE$10+AC35*AC$10</f>
        <v>392</v>
      </c>
      <c r="AH35" s="53">
        <v>5</v>
      </c>
      <c r="AI35" s="54">
        <v>3</v>
      </c>
      <c r="AJ35" s="54">
        <v>3</v>
      </c>
      <c r="AK35" s="54">
        <v>0</v>
      </c>
      <c r="AL35" s="54">
        <v>4</v>
      </c>
      <c r="AM35" s="54">
        <v>3</v>
      </c>
      <c r="AN35" s="54">
        <v>3</v>
      </c>
      <c r="AO35" s="54">
        <v>3</v>
      </c>
      <c r="AP35" s="54">
        <v>3</v>
      </c>
      <c r="AQ35" s="54">
        <v>2</v>
      </c>
      <c r="AR35" s="54">
        <v>5</v>
      </c>
      <c r="AS35" s="55">
        <v>5</v>
      </c>
      <c r="AT35" s="34">
        <f>AH35*AH$10+AI35*AI$10+AJ35*AJ$10+AK35*AK$10+AL35*AL$10+AM35*AM$10+AN35*AN$10+AO35*AO$10+AP35*AP$10+AQ35*AQ$10+AR35*AR$10+AS35*AS$10</f>
        <v>406</v>
      </c>
      <c r="AU35" s="53">
        <v>3</v>
      </c>
      <c r="AV35" s="54">
        <v>4</v>
      </c>
      <c r="AW35" s="54">
        <v>3</v>
      </c>
      <c r="AX35" s="54">
        <v>0</v>
      </c>
      <c r="AY35" s="54">
        <v>0</v>
      </c>
      <c r="AZ35" s="54">
        <v>0</v>
      </c>
      <c r="BA35" s="54">
        <v>0</v>
      </c>
      <c r="BB35" s="54">
        <v>0</v>
      </c>
      <c r="BC35" s="54">
        <v>0</v>
      </c>
      <c r="BD35" s="54">
        <v>0</v>
      </c>
      <c r="BE35" s="54">
        <v>5</v>
      </c>
      <c r="BF35" s="55">
        <v>5</v>
      </c>
      <c r="BG35" s="34">
        <f>AU35*AU$10+AV35*AV$10+AW35*AW$10+AX35*AX$10+AY35*AY$10+AZ35*AZ$10+BA35*BA$10+BB35*BB$10+BC35*BC$10+BE35*BE$10+BF35*BF$10+BD35*BD$10</f>
        <v>208</v>
      </c>
      <c r="BI35" s="53">
        <v>5</v>
      </c>
      <c r="BJ35" s="54">
        <v>0</v>
      </c>
      <c r="BK35" s="54">
        <v>3</v>
      </c>
      <c r="BL35" s="54">
        <v>4</v>
      </c>
      <c r="BM35" s="54">
        <v>3</v>
      </c>
      <c r="BN35" s="54">
        <v>3</v>
      </c>
      <c r="BO35" s="54">
        <v>3</v>
      </c>
      <c r="BP35" s="54">
        <v>4</v>
      </c>
      <c r="BQ35" s="54">
        <v>3</v>
      </c>
      <c r="BR35" s="54">
        <v>0</v>
      </c>
      <c r="BS35" s="54">
        <v>5</v>
      </c>
      <c r="BT35" s="55">
        <v>5</v>
      </c>
      <c r="BU35" s="34">
        <f>BI35*BI$10+BJ35*BJ$10+BK35*BK$10+BL35*BL$10+BM35*BM$10+BN35*BN$10+BO35*BO$10+BP35*BP$10+BQ35*BQ$10+BR35*BR$10+BS35*BS$10+BT35*BT$10</f>
        <v>405</v>
      </c>
      <c r="BV35" s="53">
        <v>1</v>
      </c>
      <c r="BW35" s="54">
        <v>0</v>
      </c>
      <c r="BX35" s="54">
        <v>0</v>
      </c>
      <c r="BY35" s="54">
        <v>2</v>
      </c>
      <c r="BZ35" s="54">
        <v>0</v>
      </c>
      <c r="CA35" s="54">
        <v>0</v>
      </c>
      <c r="CB35" s="54">
        <v>2</v>
      </c>
      <c r="CC35" s="54">
        <v>0</v>
      </c>
      <c r="CD35" s="54">
        <v>0</v>
      </c>
      <c r="CE35" s="54">
        <v>1</v>
      </c>
      <c r="CF35" s="54">
        <v>5</v>
      </c>
      <c r="CG35" s="55">
        <v>5</v>
      </c>
      <c r="CH35" s="34">
        <f>BV35*BV$10+BW35*BW$10+BX35*BX$10+BY35*BY$10+BZ35*BZ$10+CA35*CA$10+CB35*CB$10+CC35*CC$10+CD35*CD$10+CF35*CF$10+CG35*CG$10+CE35*CE$10</f>
        <v>140</v>
      </c>
      <c r="CJ35" s="53">
        <v>0</v>
      </c>
      <c r="CK35" s="54">
        <v>0</v>
      </c>
      <c r="CL35" s="54">
        <v>0</v>
      </c>
      <c r="CM35" s="54">
        <v>0</v>
      </c>
      <c r="CN35" s="54">
        <v>0</v>
      </c>
      <c r="CO35" s="54">
        <v>0</v>
      </c>
      <c r="CP35" s="54">
        <v>0</v>
      </c>
      <c r="CQ35" s="54">
        <v>0</v>
      </c>
      <c r="CR35" s="54">
        <v>0</v>
      </c>
      <c r="CS35" s="54">
        <v>0</v>
      </c>
      <c r="CT35" s="54">
        <v>0</v>
      </c>
      <c r="CU35" s="55">
        <v>0</v>
      </c>
      <c r="CV35" s="34">
        <f>CJ35*CJ$10+CK35*CK$10+CL35*CL$10+CM35*CM$10+CN35*CN$10+CO35*CO$10+CP35*CP$10+CQ35*CQ$10+CR35*CR$10+CS35*CS$10+CT35*CT$10+CU35*CU$10</f>
        <v>0</v>
      </c>
      <c r="CW35" s="53">
        <v>0</v>
      </c>
      <c r="CX35" s="54">
        <v>0</v>
      </c>
      <c r="CY35" s="54">
        <v>0</v>
      </c>
      <c r="CZ35" s="54">
        <v>0</v>
      </c>
      <c r="DA35" s="54">
        <v>0</v>
      </c>
      <c r="DB35" s="54">
        <v>0</v>
      </c>
      <c r="DC35" s="54">
        <v>0</v>
      </c>
      <c r="DD35" s="54">
        <v>0</v>
      </c>
      <c r="DE35" s="54">
        <v>0</v>
      </c>
      <c r="DF35" s="54">
        <v>0</v>
      </c>
      <c r="DG35" s="54">
        <v>0</v>
      </c>
      <c r="DH35" s="55">
        <v>0</v>
      </c>
      <c r="DI35" s="34">
        <f>CW35*CW$10+CX35*CX$10+CY35*CY$10+CZ35*CZ$10+DA35*DA$10+DB35*DB$10+DC35*DC$10+DD35*DD$10+DE35*DE$10+DG35*DG$10+DH35*DH$10+DF35*DF$10</f>
        <v>0</v>
      </c>
      <c r="DK35" s="53">
        <v>5</v>
      </c>
      <c r="DL35" s="54">
        <v>5</v>
      </c>
      <c r="DM35" s="54">
        <v>4</v>
      </c>
      <c r="DN35" s="54">
        <v>4</v>
      </c>
      <c r="DO35" s="54">
        <v>4</v>
      </c>
      <c r="DP35" s="54">
        <v>5</v>
      </c>
      <c r="DQ35" s="54">
        <v>5</v>
      </c>
      <c r="DR35" s="54">
        <v>4</v>
      </c>
      <c r="DS35" s="54">
        <v>5</v>
      </c>
      <c r="DT35" s="54">
        <v>0</v>
      </c>
      <c r="DU35" s="54">
        <v>5</v>
      </c>
      <c r="DV35" s="55">
        <v>4</v>
      </c>
      <c r="DW35" s="34">
        <f>DK35*DK$10+DL35*DL$10+DM35*DM$10+DN35*DN$10+DO35*DO$10+DP35*DP$10+DQ35*DQ$10+DR35*DR$10+DS35*DS$10+DT35*DT$10+DU35*DU$10+DV35*DV$10</f>
        <v>597</v>
      </c>
      <c r="DX35" s="53">
        <v>0</v>
      </c>
      <c r="DY35" s="54">
        <v>3</v>
      </c>
      <c r="DZ35" s="54">
        <v>0</v>
      </c>
      <c r="EA35" s="54">
        <v>4</v>
      </c>
      <c r="EB35" s="54">
        <v>4</v>
      </c>
      <c r="EC35" s="54">
        <v>5</v>
      </c>
      <c r="ED35" s="54">
        <v>3</v>
      </c>
      <c r="EE35" s="54">
        <v>4</v>
      </c>
      <c r="EF35" s="54">
        <v>0</v>
      </c>
      <c r="EG35" s="54">
        <v>0</v>
      </c>
      <c r="EH35" s="54">
        <v>5</v>
      </c>
      <c r="EI35" s="55">
        <v>5</v>
      </c>
      <c r="EJ35" s="34">
        <f>DX35*DX$10+DY35*DY$10+DZ35*DZ$10+EA35*EA$10+EB35*EB$10+EC35*EC$10+ED35*ED$10+EE35*EE$10+EF35*EF$10+EH35*EH$10+EI35*EI$10+EG35*EG$10</f>
        <v>407</v>
      </c>
      <c r="EK35" s="53">
        <v>4</v>
      </c>
      <c r="EL35" s="54">
        <v>0</v>
      </c>
      <c r="EM35" s="54">
        <v>3</v>
      </c>
      <c r="EN35" s="54">
        <v>4</v>
      </c>
      <c r="EO35" s="54">
        <v>3</v>
      </c>
      <c r="EP35" s="54">
        <v>3</v>
      </c>
      <c r="EQ35" s="54">
        <v>4</v>
      </c>
      <c r="ER35" s="54">
        <v>2</v>
      </c>
      <c r="ES35" s="54">
        <v>3</v>
      </c>
      <c r="ET35" s="54">
        <v>0</v>
      </c>
      <c r="EU35" s="54">
        <v>5</v>
      </c>
      <c r="EV35" s="55">
        <v>5</v>
      </c>
      <c r="EW35" s="34">
        <f>EK35*EK$10+EL35*EL$10+EM35*EM$10+EN35*EN$10+EO35*EO$10+EP35*EP$10+EQ35*EQ$10+ER35*ER$10+ES35*ES$10+ET35*ET$10+EU35*EU$10+EV35*EV$10</f>
        <v>375</v>
      </c>
      <c r="EX35" s="53">
        <v>0</v>
      </c>
      <c r="EY35" s="54">
        <v>0</v>
      </c>
      <c r="EZ35" s="54">
        <v>0</v>
      </c>
      <c r="FA35" s="54">
        <v>0</v>
      </c>
      <c r="FB35" s="54">
        <v>0</v>
      </c>
      <c r="FC35" s="54">
        <v>0</v>
      </c>
      <c r="FD35" s="54">
        <v>0</v>
      </c>
      <c r="FE35" s="54">
        <v>0</v>
      </c>
      <c r="FF35" s="54">
        <v>0</v>
      </c>
      <c r="FG35" s="54">
        <v>0</v>
      </c>
      <c r="FH35" s="54">
        <v>0</v>
      </c>
      <c r="FI35" s="55">
        <v>0</v>
      </c>
      <c r="FJ35" s="34">
        <f>EX35*EX$10+EY35*EY$10+EZ35*EZ$10+FA35*FA$10+FB35*FB$10+FC35*FC$10+FD35*FD$10+FE35*FE$10+FF35*FF$10+FH35*FH$10+FI35*FI$10+FG35*FG$10</f>
        <v>0</v>
      </c>
    </row>
    <row r="36" spans="1:166" ht="12.75" customHeight="1" thickBot="1" x14ac:dyDescent="0.25">
      <c r="A36" s="138"/>
      <c r="B36" s="33">
        <f>0.5*G36+0.5*T36</f>
        <v>730</v>
      </c>
      <c r="C36" s="49">
        <f>AH36*0.4+AU36*0.6</f>
        <v>555.79999999999995</v>
      </c>
      <c r="D36" s="56">
        <f>BI36+BV36</f>
        <v>1090</v>
      </c>
      <c r="E36" s="62">
        <f>CJ36*0.4+CW36*0.6</f>
        <v>412.8</v>
      </c>
      <c r="F36" s="65">
        <f>(DK36+EK36)*0.4+(DX36+EX36)*0.6</f>
        <v>1301.2</v>
      </c>
      <c r="G36" s="115">
        <f>S34+S35</f>
        <v>708</v>
      </c>
      <c r="H36" s="116"/>
      <c r="I36" s="116"/>
      <c r="J36" s="116"/>
      <c r="K36" s="116"/>
      <c r="L36" s="116"/>
      <c r="M36" s="116"/>
      <c r="N36" s="116"/>
      <c r="O36" s="116"/>
      <c r="P36" s="116"/>
      <c r="Q36" s="116"/>
      <c r="R36" s="116"/>
      <c r="S36" s="117"/>
      <c r="T36" s="115">
        <f>AF34+AF35</f>
        <v>752</v>
      </c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7"/>
      <c r="AH36" s="115">
        <f>AT34+AT35</f>
        <v>809</v>
      </c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7"/>
      <c r="AU36" s="115">
        <f>BG34+BG35</f>
        <v>387</v>
      </c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7"/>
      <c r="BI36" s="115">
        <f>BU34+BU35</f>
        <v>810</v>
      </c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7"/>
      <c r="BV36" s="115">
        <f>CH34+CH35</f>
        <v>280</v>
      </c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7"/>
      <c r="CJ36" s="115">
        <f>CV34+CV35</f>
        <v>432</v>
      </c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7"/>
      <c r="CW36" s="115">
        <f>DI34+DI35</f>
        <v>400</v>
      </c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7"/>
      <c r="DK36" s="115">
        <f>DW34+DW35</f>
        <v>1196</v>
      </c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7"/>
      <c r="DX36" s="115">
        <f>EJ34+EJ35</f>
        <v>814</v>
      </c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7"/>
      <c r="EK36" s="115">
        <f>EW34+EW35</f>
        <v>836</v>
      </c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7"/>
      <c r="EX36" s="115">
        <f>FJ34+FJ35</f>
        <v>0</v>
      </c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7"/>
    </row>
    <row r="37" spans="1:166" ht="12.75" customHeight="1" thickBot="1" x14ac:dyDescent="0.25">
      <c r="A37" s="136">
        <v>9</v>
      </c>
      <c r="B37" s="139" t="s">
        <v>86</v>
      </c>
      <c r="C37" s="140"/>
      <c r="D37" s="140"/>
      <c r="E37" s="140"/>
      <c r="F37" s="141"/>
      <c r="G37" s="26">
        <v>5</v>
      </c>
      <c r="H37" s="27">
        <v>3</v>
      </c>
      <c r="I37" s="27">
        <v>3</v>
      </c>
      <c r="J37" s="27">
        <v>3</v>
      </c>
      <c r="K37" s="27">
        <v>4</v>
      </c>
      <c r="L37" s="27">
        <v>4</v>
      </c>
      <c r="M37" s="27">
        <v>4</v>
      </c>
      <c r="N37" s="27">
        <v>2</v>
      </c>
      <c r="O37" s="27">
        <v>3</v>
      </c>
      <c r="P37" s="27">
        <v>4</v>
      </c>
      <c r="Q37" s="28">
        <v>5</v>
      </c>
      <c r="R37" s="28">
        <v>5</v>
      </c>
      <c r="S37" s="34">
        <f>G37*G$10+H37*H$10+I37*I$10+J37*J$10+K37*K$10+L37*L$10+M37*M$10+N37*N$10+O37*O$10+P37*P$10+Q37*Q$10+R37*R$10</f>
        <v>498</v>
      </c>
      <c r="T37" s="26">
        <v>5</v>
      </c>
      <c r="U37" s="27">
        <v>3</v>
      </c>
      <c r="V37" s="27">
        <v>4</v>
      </c>
      <c r="W37" s="27">
        <v>4</v>
      </c>
      <c r="X37" s="27">
        <v>4</v>
      </c>
      <c r="Y37" s="27">
        <v>4</v>
      </c>
      <c r="Z37" s="27">
        <v>5</v>
      </c>
      <c r="AA37" s="27">
        <v>4</v>
      </c>
      <c r="AB37" s="27">
        <v>4</v>
      </c>
      <c r="AC37" s="27">
        <v>0</v>
      </c>
      <c r="AD37" s="28">
        <v>5</v>
      </c>
      <c r="AE37" s="28">
        <v>5</v>
      </c>
      <c r="AF37" s="34">
        <f>T37*T$10+U37*U$10+V37*V$10+W37*W$10+X37*X$10+Y37*Y$10+Z37*Z$10+AA37*AA$10+AB37*AB$10+AD37*AD$10+AE37*AE$10+AC37*AC$10</f>
        <v>537</v>
      </c>
      <c r="AH37" s="26">
        <v>4</v>
      </c>
      <c r="AI37" s="27">
        <v>5</v>
      </c>
      <c r="AJ37" s="27">
        <v>5</v>
      </c>
      <c r="AK37" s="27">
        <v>5</v>
      </c>
      <c r="AL37" s="27">
        <v>5</v>
      </c>
      <c r="AM37" s="27">
        <v>5</v>
      </c>
      <c r="AN37" s="27">
        <v>5</v>
      </c>
      <c r="AO37" s="27">
        <v>5</v>
      </c>
      <c r="AP37" s="27">
        <v>5</v>
      </c>
      <c r="AQ37" s="27">
        <v>6</v>
      </c>
      <c r="AR37" s="27">
        <v>5</v>
      </c>
      <c r="AS37" s="52">
        <v>5</v>
      </c>
      <c r="AT37" s="34">
        <f>AH37*AH$10+AI37*AI$10+AJ37*AJ$10+AK37*AK$10+AL37*AL$10+AM37*AM$10+AN37*AN$10+AO37*AO$10+AP37*AP$10+AQ37*AQ$10+AR37*AR$10+AS37*AS$10</f>
        <v>723</v>
      </c>
      <c r="AU37" s="26">
        <v>3</v>
      </c>
      <c r="AV37" s="27">
        <v>5</v>
      </c>
      <c r="AW37" s="27">
        <v>5</v>
      </c>
      <c r="AX37" s="27">
        <v>3</v>
      </c>
      <c r="AY37" s="27">
        <v>0</v>
      </c>
      <c r="AZ37" s="27">
        <v>2</v>
      </c>
      <c r="BA37" s="27">
        <v>2</v>
      </c>
      <c r="BB37" s="27">
        <v>4</v>
      </c>
      <c r="BC37" s="27">
        <v>4</v>
      </c>
      <c r="BD37" s="27">
        <v>1</v>
      </c>
      <c r="BE37" s="27">
        <v>5</v>
      </c>
      <c r="BF37" s="52">
        <v>5</v>
      </c>
      <c r="BG37" s="34">
        <f>AU37*AU$10+AV37*AV$10+AW37*AW$10+AX37*AX$10+AY37*AY$10+AZ37*AZ$10+BA37*BA$10+BB37*BB$10+BC37*BC$10+BE37*BE$10+BF37*BF$10+BD37*BD$10</f>
        <v>631</v>
      </c>
      <c r="BI37" s="26">
        <v>3</v>
      </c>
      <c r="BJ37" s="27">
        <v>4</v>
      </c>
      <c r="BK37" s="27">
        <v>5</v>
      </c>
      <c r="BL37" s="27">
        <v>6</v>
      </c>
      <c r="BM37" s="27">
        <v>4</v>
      </c>
      <c r="BN37" s="27">
        <v>6</v>
      </c>
      <c r="BO37" s="27">
        <v>5</v>
      </c>
      <c r="BP37" s="27">
        <v>5</v>
      </c>
      <c r="BQ37" s="27">
        <v>5</v>
      </c>
      <c r="BR37" s="27">
        <v>6</v>
      </c>
      <c r="BS37" s="27">
        <v>5</v>
      </c>
      <c r="BT37" s="52">
        <v>5</v>
      </c>
      <c r="BU37" s="34">
        <f>BI37*BI$10+BJ37*BJ$10+BK37*BK$10+BL37*BL$10+BM37*BM$10+BN37*BN$10+BO37*BO$10+BP37*BP$10+BQ37*BQ$10+BR37*BR$10+BS37*BS$10+BT37*BT$10</f>
        <v>720</v>
      </c>
      <c r="BV37" s="26">
        <v>6</v>
      </c>
      <c r="BW37" s="27">
        <v>4</v>
      </c>
      <c r="BX37" s="27">
        <v>5</v>
      </c>
      <c r="BY37" s="27">
        <v>5</v>
      </c>
      <c r="BZ37" s="27">
        <v>0</v>
      </c>
      <c r="CA37" s="27">
        <v>4</v>
      </c>
      <c r="CB37" s="27">
        <v>5</v>
      </c>
      <c r="CC37" s="27">
        <v>3</v>
      </c>
      <c r="CD37" s="27">
        <v>3</v>
      </c>
      <c r="CE37" s="27">
        <v>3</v>
      </c>
      <c r="CF37" s="27">
        <v>5</v>
      </c>
      <c r="CG37" s="52">
        <v>5</v>
      </c>
      <c r="CH37" s="34">
        <f>BV37*BV$10+BW37*BW$10+BX37*BX$10+BY37*BY$10+BZ37*BZ$10+CA37*CA$10+CB37*CB$10+CC37*CC$10+CD37*CD$10+CF37*CF$10+CG37*CG$10+CE37*CE$10</f>
        <v>813</v>
      </c>
      <c r="CJ37" s="26">
        <v>0</v>
      </c>
      <c r="CK37" s="27">
        <v>0</v>
      </c>
      <c r="CL37" s="27">
        <v>0</v>
      </c>
      <c r="CM37" s="27">
        <v>0</v>
      </c>
      <c r="CN37" s="27">
        <v>0</v>
      </c>
      <c r="CO37" s="27">
        <v>0</v>
      </c>
      <c r="CP37" s="27">
        <v>0</v>
      </c>
      <c r="CQ37" s="27">
        <v>0</v>
      </c>
      <c r="CR37" s="27">
        <v>0</v>
      </c>
      <c r="CS37" s="27">
        <v>0</v>
      </c>
      <c r="CT37" s="27">
        <v>0</v>
      </c>
      <c r="CU37" s="52">
        <v>0</v>
      </c>
      <c r="CV37" s="34">
        <f>CJ37*CJ$10+CK37*CK$10+CL37*CL$10+CM37*CM$10+CN37*CN$10+CO37*CO$10+CP37*CP$10+CQ37*CQ$10+CR37*CR$10+CS37*CS$10+CT37*CT$10+CU37*CU$10</f>
        <v>0</v>
      </c>
      <c r="CW37" s="26">
        <v>0</v>
      </c>
      <c r="CX37" s="27">
        <v>0</v>
      </c>
      <c r="CY37" s="27">
        <v>0</v>
      </c>
      <c r="CZ37" s="27">
        <v>0</v>
      </c>
      <c r="DA37" s="27">
        <v>0</v>
      </c>
      <c r="DB37" s="27">
        <v>0</v>
      </c>
      <c r="DC37" s="27">
        <v>0</v>
      </c>
      <c r="DD37" s="27">
        <v>0</v>
      </c>
      <c r="DE37" s="27">
        <v>0</v>
      </c>
      <c r="DF37" s="27">
        <v>0</v>
      </c>
      <c r="DG37" s="27">
        <v>0</v>
      </c>
      <c r="DH37" s="52">
        <v>0</v>
      </c>
      <c r="DI37" s="34">
        <f>CW37*CW$10+CX37*CX$10+CY37*CY$10+CZ37*CZ$10+DA37*DA$10+DB37*DB$10+DC37*DC$10+DD37*DD$10+DE37*DE$10+DG37*DG$10+DH37*DH$10+DF37*DF$10</f>
        <v>0</v>
      </c>
      <c r="DK37" s="26">
        <v>0</v>
      </c>
      <c r="DL37" s="27">
        <v>0</v>
      </c>
      <c r="DM37" s="27">
        <v>0</v>
      </c>
      <c r="DN37" s="27">
        <v>0</v>
      </c>
      <c r="DO37" s="27">
        <v>0</v>
      </c>
      <c r="DP37" s="27">
        <v>0</v>
      </c>
      <c r="DQ37" s="27">
        <v>0</v>
      </c>
      <c r="DR37" s="27">
        <v>0</v>
      </c>
      <c r="DS37" s="27">
        <v>0</v>
      </c>
      <c r="DT37" s="27">
        <v>0</v>
      </c>
      <c r="DU37" s="27">
        <v>0</v>
      </c>
      <c r="DV37" s="52">
        <v>0</v>
      </c>
      <c r="DW37" s="34">
        <f>DK37*DK$10+DL37*DL$10+DM37*DM$10+DN37*DN$10+DO37*DO$10+DP37*DP$10+DQ37*DQ$10+DR37*DR$10+DS37*DS$10+DT37*DT$10+DU37*DU$10+DV37*DV$10</f>
        <v>0</v>
      </c>
      <c r="DX37" s="26">
        <v>0</v>
      </c>
      <c r="DY37" s="27">
        <v>0</v>
      </c>
      <c r="DZ37" s="27">
        <v>0</v>
      </c>
      <c r="EA37" s="27">
        <v>0</v>
      </c>
      <c r="EB37" s="27">
        <v>0</v>
      </c>
      <c r="EC37" s="27">
        <v>0</v>
      </c>
      <c r="ED37" s="27">
        <v>0</v>
      </c>
      <c r="EE37" s="27">
        <v>0</v>
      </c>
      <c r="EF37" s="27">
        <v>0</v>
      </c>
      <c r="EG37" s="27">
        <v>0</v>
      </c>
      <c r="EH37" s="27">
        <v>0</v>
      </c>
      <c r="EI37" s="52">
        <v>0</v>
      </c>
      <c r="EJ37" s="34">
        <f>DX37*DX$10+DY37*DY$10+DZ37*DZ$10+EA37*EA$10+EB37*EB$10+EC37*EC$10+ED37*ED$10+EE37*EE$10+EF37*EF$10+EH37*EH$10+EI37*EI$10+EG37*EG$10</f>
        <v>0</v>
      </c>
      <c r="EK37" s="26">
        <v>0</v>
      </c>
      <c r="EL37" s="27">
        <v>0</v>
      </c>
      <c r="EM37" s="27">
        <v>0</v>
      </c>
      <c r="EN37" s="27">
        <v>0</v>
      </c>
      <c r="EO37" s="27">
        <v>0</v>
      </c>
      <c r="EP37" s="27">
        <v>0</v>
      </c>
      <c r="EQ37" s="27">
        <v>0</v>
      </c>
      <c r="ER37" s="27">
        <v>0</v>
      </c>
      <c r="ES37" s="27">
        <v>0</v>
      </c>
      <c r="ET37" s="27">
        <v>0</v>
      </c>
      <c r="EU37" s="27">
        <v>0</v>
      </c>
      <c r="EV37" s="52">
        <v>0</v>
      </c>
      <c r="EW37" s="34">
        <f>EK37*EK$10+EL37*EL$10+EM37*EM$10+EN37*EN$10+EO37*EO$10+EP37*EP$10+EQ37*EQ$10+ER37*ER$10+ES37*ES$10+ET37*ET$10+EU37*EU$10+EV37*EV$10</f>
        <v>0</v>
      </c>
      <c r="EX37" s="26">
        <v>0</v>
      </c>
      <c r="EY37" s="27">
        <v>0</v>
      </c>
      <c r="EZ37" s="27">
        <v>0</v>
      </c>
      <c r="FA37" s="27">
        <v>0</v>
      </c>
      <c r="FB37" s="27">
        <v>0</v>
      </c>
      <c r="FC37" s="27">
        <v>0</v>
      </c>
      <c r="FD37" s="27">
        <v>0</v>
      </c>
      <c r="FE37" s="27">
        <v>0</v>
      </c>
      <c r="FF37" s="27">
        <v>0</v>
      </c>
      <c r="FG37" s="27">
        <v>0</v>
      </c>
      <c r="FH37" s="27">
        <v>0</v>
      </c>
      <c r="FI37" s="52">
        <v>0</v>
      </c>
      <c r="FJ37" s="34">
        <f>EX37*EX$10+EY37*EY$10+EZ37*EZ$10+FA37*FA$10+FB37*FB$10+FC37*FC$10+FD37*FD$10+FE37*FE$10+FF37*FF$10+FH37*FH$10+FI37*FI$10+FG37*FG$10</f>
        <v>0</v>
      </c>
    </row>
    <row r="38" spans="1:166" ht="12.75" customHeight="1" thickBot="1" x14ac:dyDescent="0.25">
      <c r="A38" s="137"/>
      <c r="B38" s="142"/>
      <c r="C38" s="143"/>
      <c r="D38" s="143"/>
      <c r="E38" s="143"/>
      <c r="F38" s="144"/>
      <c r="G38" s="30">
        <v>4</v>
      </c>
      <c r="H38" s="31">
        <v>2</v>
      </c>
      <c r="I38" s="31">
        <v>4</v>
      </c>
      <c r="J38" s="31">
        <v>3</v>
      </c>
      <c r="K38" s="31">
        <v>3</v>
      </c>
      <c r="L38" s="31">
        <v>4</v>
      </c>
      <c r="M38" s="31">
        <v>4</v>
      </c>
      <c r="N38" s="31">
        <v>2</v>
      </c>
      <c r="O38" s="31">
        <v>3</v>
      </c>
      <c r="P38" s="31">
        <v>4</v>
      </c>
      <c r="Q38" s="32">
        <v>5</v>
      </c>
      <c r="R38" s="32">
        <v>5</v>
      </c>
      <c r="S38" s="34">
        <f>G38*G$10+H38*H$10+I38*I$10+J38*J$10+K38*K$10+L38*L$10+M38*M$10+N38*N$10+O38*O$10+P38*P$10+Q38*Q$10+R38*R$10</f>
        <v>473</v>
      </c>
      <c r="T38" s="30">
        <v>4</v>
      </c>
      <c r="U38" s="31">
        <v>2</v>
      </c>
      <c r="V38" s="31">
        <v>4</v>
      </c>
      <c r="W38" s="31">
        <v>4</v>
      </c>
      <c r="X38" s="31">
        <v>3</v>
      </c>
      <c r="Y38" s="31">
        <v>4</v>
      </c>
      <c r="Z38" s="31">
        <v>4</v>
      </c>
      <c r="AA38" s="31">
        <v>3</v>
      </c>
      <c r="AB38" s="31">
        <v>2</v>
      </c>
      <c r="AC38" s="31">
        <v>0</v>
      </c>
      <c r="AD38" s="32">
        <v>5</v>
      </c>
      <c r="AE38" s="32">
        <v>5</v>
      </c>
      <c r="AF38" s="34">
        <f>T38*T$10+U38*U$10+V38*V$10+W38*W$10+X38*X$10+Y38*Y$10+Z38*Z$10+AA38*AA$10+AB38*AB$10+AD38*AD$10+AE38*AE$10+AC38*AC$10</f>
        <v>446</v>
      </c>
      <c r="AH38" s="53">
        <v>3</v>
      </c>
      <c r="AI38" s="54">
        <v>5</v>
      </c>
      <c r="AJ38" s="54">
        <v>5</v>
      </c>
      <c r="AK38" s="54">
        <v>4</v>
      </c>
      <c r="AL38" s="54">
        <v>5</v>
      </c>
      <c r="AM38" s="54">
        <v>4</v>
      </c>
      <c r="AN38" s="54">
        <v>4</v>
      </c>
      <c r="AO38" s="54">
        <v>5</v>
      </c>
      <c r="AP38" s="54">
        <v>5</v>
      </c>
      <c r="AQ38" s="54">
        <v>6</v>
      </c>
      <c r="AR38" s="54">
        <v>5</v>
      </c>
      <c r="AS38" s="55">
        <v>5</v>
      </c>
      <c r="AT38" s="34">
        <f>AH38*AH$10+AI38*AI$10+AJ38*AJ$10+AK38*AK$10+AL38*AL$10+AM38*AM$10+AN38*AN$10+AO38*AO$10+AP38*AP$10+AQ38*AQ$10+AR38*AR$10+AS38*AS$10</f>
        <v>663</v>
      </c>
      <c r="AU38" s="53">
        <v>4</v>
      </c>
      <c r="AV38" s="54">
        <v>5</v>
      </c>
      <c r="AW38" s="54">
        <v>5</v>
      </c>
      <c r="AX38" s="54">
        <v>4</v>
      </c>
      <c r="AY38" s="54">
        <v>0</v>
      </c>
      <c r="AZ38" s="54">
        <v>2</v>
      </c>
      <c r="BA38" s="54">
        <v>2</v>
      </c>
      <c r="BB38" s="54">
        <v>3</v>
      </c>
      <c r="BC38" s="54">
        <v>4</v>
      </c>
      <c r="BD38" s="54">
        <v>1</v>
      </c>
      <c r="BE38" s="54">
        <v>5</v>
      </c>
      <c r="BF38" s="55">
        <v>5</v>
      </c>
      <c r="BG38" s="34">
        <f>AU38*AU$10+AV38*AV$10+AW38*AW$10+AX38*AX$10+AY38*AY$10+AZ38*AZ$10+BA38*BA$10+BB38*BB$10+BC38*BC$10+BE38*BE$10+BF38*BF$10+BD38*BD$10</f>
        <v>630</v>
      </c>
      <c r="BI38" s="53">
        <v>3</v>
      </c>
      <c r="BJ38" s="54">
        <v>4</v>
      </c>
      <c r="BK38" s="54">
        <v>6</v>
      </c>
      <c r="BL38" s="54">
        <v>5</v>
      </c>
      <c r="BM38" s="54">
        <v>5</v>
      </c>
      <c r="BN38" s="54">
        <v>6</v>
      </c>
      <c r="BO38" s="54">
        <v>5</v>
      </c>
      <c r="BP38" s="54">
        <v>6</v>
      </c>
      <c r="BQ38" s="54">
        <v>5</v>
      </c>
      <c r="BR38" s="54">
        <v>6</v>
      </c>
      <c r="BS38" s="54">
        <v>5</v>
      </c>
      <c r="BT38" s="55">
        <v>5</v>
      </c>
      <c r="BU38" s="34">
        <f>BI38*BI$10+BJ38*BJ$10+BK38*BK$10+BL38*BL$10+BM38*BM$10+BN38*BN$10+BO38*BO$10+BP38*BP$10+BQ38*BQ$10+BR38*BR$10+BS38*BS$10+BT38*BT$10</f>
        <v>743</v>
      </c>
      <c r="BV38" s="53">
        <v>5</v>
      </c>
      <c r="BW38" s="54">
        <v>5</v>
      </c>
      <c r="BX38" s="54">
        <v>4</v>
      </c>
      <c r="BY38" s="54">
        <v>5</v>
      </c>
      <c r="BZ38" s="54">
        <v>0</v>
      </c>
      <c r="CA38" s="54">
        <v>5</v>
      </c>
      <c r="CB38" s="54">
        <v>5</v>
      </c>
      <c r="CC38" s="54">
        <v>3</v>
      </c>
      <c r="CD38" s="54">
        <v>4</v>
      </c>
      <c r="CE38" s="54">
        <v>3</v>
      </c>
      <c r="CF38" s="54">
        <v>5</v>
      </c>
      <c r="CG38" s="55">
        <v>5</v>
      </c>
      <c r="CH38" s="34">
        <f>BV38*BV$10+BW38*BW$10+BX38*BX$10+BY38*BY$10+BZ38*BZ$10+CA38*CA$10+CB38*CB$10+CC38*CC$10+CD38*CD$10+CF38*CF$10+CG38*CG$10+CE38*CE$10</f>
        <v>857</v>
      </c>
      <c r="CJ38" s="53">
        <v>0</v>
      </c>
      <c r="CK38" s="54">
        <v>0</v>
      </c>
      <c r="CL38" s="54">
        <v>0</v>
      </c>
      <c r="CM38" s="54">
        <v>0</v>
      </c>
      <c r="CN38" s="54">
        <v>0</v>
      </c>
      <c r="CO38" s="54">
        <v>0</v>
      </c>
      <c r="CP38" s="54">
        <v>0</v>
      </c>
      <c r="CQ38" s="54">
        <v>0</v>
      </c>
      <c r="CR38" s="54">
        <v>0</v>
      </c>
      <c r="CS38" s="54">
        <v>0</v>
      </c>
      <c r="CT38" s="54">
        <v>0</v>
      </c>
      <c r="CU38" s="55">
        <v>0</v>
      </c>
      <c r="CV38" s="34">
        <f>CJ38*CJ$10+CK38*CK$10+CL38*CL$10+CM38*CM$10+CN38*CN$10+CO38*CO$10+CP38*CP$10+CQ38*CQ$10+CR38*CR$10+CS38*CS$10+CT38*CT$10+CU38*CU$10</f>
        <v>0</v>
      </c>
      <c r="CW38" s="53">
        <v>0</v>
      </c>
      <c r="CX38" s="54">
        <v>0</v>
      </c>
      <c r="CY38" s="54">
        <v>0</v>
      </c>
      <c r="CZ38" s="54">
        <v>0</v>
      </c>
      <c r="DA38" s="54">
        <v>0</v>
      </c>
      <c r="DB38" s="54">
        <v>0</v>
      </c>
      <c r="DC38" s="54">
        <v>0</v>
      </c>
      <c r="DD38" s="54">
        <v>0</v>
      </c>
      <c r="DE38" s="54">
        <v>0</v>
      </c>
      <c r="DF38" s="54">
        <v>0</v>
      </c>
      <c r="DG38" s="54">
        <v>0</v>
      </c>
      <c r="DH38" s="55">
        <v>0</v>
      </c>
      <c r="DI38" s="34">
        <f>CW38*CW$10+CX38*CX$10+CY38*CY$10+CZ38*CZ$10+DA38*DA$10+DB38*DB$10+DC38*DC$10+DD38*DD$10+DE38*DE$10+DG38*DG$10+DH38*DH$10+DF38*DF$10</f>
        <v>0</v>
      </c>
      <c r="DK38" s="53">
        <v>0</v>
      </c>
      <c r="DL38" s="54">
        <v>0</v>
      </c>
      <c r="DM38" s="54">
        <v>0</v>
      </c>
      <c r="DN38" s="54">
        <v>0</v>
      </c>
      <c r="DO38" s="54">
        <v>0</v>
      </c>
      <c r="DP38" s="54">
        <v>0</v>
      </c>
      <c r="DQ38" s="54">
        <v>0</v>
      </c>
      <c r="DR38" s="54">
        <v>0</v>
      </c>
      <c r="DS38" s="54">
        <v>0</v>
      </c>
      <c r="DT38" s="54">
        <v>0</v>
      </c>
      <c r="DU38" s="54">
        <v>0</v>
      </c>
      <c r="DV38" s="55">
        <v>0</v>
      </c>
      <c r="DW38" s="34">
        <f>DK38*DK$10+DL38*DL$10+DM38*DM$10+DN38*DN$10+DO38*DO$10+DP38*DP$10+DQ38*DQ$10+DR38*DR$10+DS38*DS$10+DT38*DT$10+DU38*DU$10+DV38*DV$10</f>
        <v>0</v>
      </c>
      <c r="DX38" s="53">
        <v>0</v>
      </c>
      <c r="DY38" s="54">
        <v>0</v>
      </c>
      <c r="DZ38" s="54">
        <v>0</v>
      </c>
      <c r="EA38" s="54">
        <v>0</v>
      </c>
      <c r="EB38" s="54">
        <v>0</v>
      </c>
      <c r="EC38" s="54">
        <v>0</v>
      </c>
      <c r="ED38" s="54">
        <v>0</v>
      </c>
      <c r="EE38" s="54">
        <v>0</v>
      </c>
      <c r="EF38" s="54">
        <v>0</v>
      </c>
      <c r="EG38" s="54">
        <v>0</v>
      </c>
      <c r="EH38" s="54">
        <v>0</v>
      </c>
      <c r="EI38" s="55">
        <v>0</v>
      </c>
      <c r="EJ38" s="34">
        <f>DX38*DX$10+DY38*DY$10+DZ38*DZ$10+EA38*EA$10+EB38*EB$10+EC38*EC$10+ED38*ED$10+EE38*EE$10+EF38*EF$10+EH38*EH$10+EI38*EI$10+EG38*EG$10</f>
        <v>0</v>
      </c>
      <c r="EK38" s="53">
        <v>0</v>
      </c>
      <c r="EL38" s="54">
        <v>0</v>
      </c>
      <c r="EM38" s="54">
        <v>0</v>
      </c>
      <c r="EN38" s="54">
        <v>0</v>
      </c>
      <c r="EO38" s="54">
        <v>0</v>
      </c>
      <c r="EP38" s="54">
        <v>0</v>
      </c>
      <c r="EQ38" s="54">
        <v>0</v>
      </c>
      <c r="ER38" s="54">
        <v>0</v>
      </c>
      <c r="ES38" s="54">
        <v>0</v>
      </c>
      <c r="ET38" s="54">
        <v>0</v>
      </c>
      <c r="EU38" s="54">
        <v>0</v>
      </c>
      <c r="EV38" s="55">
        <v>0</v>
      </c>
      <c r="EW38" s="34">
        <f>EK38*EK$10+EL38*EL$10+EM38*EM$10+EN38*EN$10+EO38*EO$10+EP38*EP$10+EQ38*EQ$10+ER38*ER$10+ES38*ES$10+ET38*ET$10+EU38*EU$10+EV38*EV$10</f>
        <v>0</v>
      </c>
      <c r="EX38" s="53">
        <v>0</v>
      </c>
      <c r="EY38" s="54">
        <v>0</v>
      </c>
      <c r="EZ38" s="54">
        <v>0</v>
      </c>
      <c r="FA38" s="54">
        <v>0</v>
      </c>
      <c r="FB38" s="54">
        <v>0</v>
      </c>
      <c r="FC38" s="54">
        <v>0</v>
      </c>
      <c r="FD38" s="54">
        <v>0</v>
      </c>
      <c r="FE38" s="54">
        <v>0</v>
      </c>
      <c r="FF38" s="54">
        <v>0</v>
      </c>
      <c r="FG38" s="54">
        <v>0</v>
      </c>
      <c r="FH38" s="54">
        <v>0</v>
      </c>
      <c r="FI38" s="55">
        <v>0</v>
      </c>
      <c r="FJ38" s="34">
        <f>EX38*EX$10+EY38*EY$10+EZ38*EZ$10+FA38*FA$10+FB38*FB$10+FC38*FC$10+FD38*FD$10+FE38*FE$10+FF38*FF$10+FH38*FH$10+FI38*FI$10+FG38*FG$10</f>
        <v>0</v>
      </c>
    </row>
    <row r="39" spans="1:166" ht="12.75" customHeight="1" thickBot="1" x14ac:dyDescent="0.25">
      <c r="A39" s="138"/>
      <c r="B39" s="33">
        <f>0.5*G39+0.5*T39</f>
        <v>977</v>
      </c>
      <c r="C39" s="49">
        <f>AH39*0.4+AU39*0.6</f>
        <v>1311</v>
      </c>
      <c r="D39" s="56">
        <f>BI39+BV39</f>
        <v>3133</v>
      </c>
      <c r="E39" s="62">
        <f>CJ39*0.4+CW39*0.6</f>
        <v>0</v>
      </c>
      <c r="F39" s="65">
        <f>(DK39+EK39)*0.4+(DX39+EX39)*0.6</f>
        <v>0</v>
      </c>
      <c r="G39" s="115">
        <f>S37+S38</f>
        <v>971</v>
      </c>
      <c r="H39" s="116"/>
      <c r="I39" s="116"/>
      <c r="J39" s="116"/>
      <c r="K39" s="116"/>
      <c r="L39" s="116"/>
      <c r="M39" s="116"/>
      <c r="N39" s="116"/>
      <c r="O39" s="116"/>
      <c r="P39" s="116"/>
      <c r="Q39" s="116"/>
      <c r="R39" s="116"/>
      <c r="S39" s="117"/>
      <c r="T39" s="115">
        <f>AF37+AF38</f>
        <v>983</v>
      </c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7"/>
      <c r="AH39" s="115">
        <f>AT37+AT38</f>
        <v>1386</v>
      </c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7"/>
      <c r="AU39" s="115">
        <f>BG37+BG38</f>
        <v>1261</v>
      </c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7"/>
      <c r="BI39" s="115">
        <f>BU37+BU38</f>
        <v>1463</v>
      </c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7"/>
      <c r="BV39" s="115">
        <f>CH37+CH38</f>
        <v>1670</v>
      </c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7"/>
      <c r="CJ39" s="115">
        <f>CV37+CV38</f>
        <v>0</v>
      </c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7"/>
      <c r="CW39" s="115">
        <f>DI37+DI38</f>
        <v>0</v>
      </c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7"/>
      <c r="DK39" s="115">
        <f>DW37+DW38</f>
        <v>0</v>
      </c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7"/>
      <c r="DX39" s="115">
        <f>EJ37+EJ38</f>
        <v>0</v>
      </c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7"/>
      <c r="EK39" s="115">
        <f>EW37+EW38</f>
        <v>0</v>
      </c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7"/>
      <c r="EX39" s="115">
        <f>FJ37+FJ38</f>
        <v>0</v>
      </c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7"/>
    </row>
    <row r="40" spans="1:166" ht="12.75" customHeight="1" thickBot="1" x14ac:dyDescent="0.25">
      <c r="A40" s="136">
        <v>10</v>
      </c>
      <c r="B40" s="139" t="s">
        <v>87</v>
      </c>
      <c r="C40" s="140"/>
      <c r="D40" s="140"/>
      <c r="E40" s="140"/>
      <c r="F40" s="141"/>
      <c r="G40" s="26">
        <v>3</v>
      </c>
      <c r="H40" s="27">
        <v>3</v>
      </c>
      <c r="I40" s="27">
        <v>3</v>
      </c>
      <c r="J40" s="27">
        <v>3</v>
      </c>
      <c r="K40" s="27">
        <v>3</v>
      </c>
      <c r="L40" s="27">
        <v>3</v>
      </c>
      <c r="M40" s="27">
        <v>3</v>
      </c>
      <c r="N40" s="27">
        <v>3</v>
      </c>
      <c r="O40" s="27">
        <v>3</v>
      </c>
      <c r="P40" s="27">
        <v>1</v>
      </c>
      <c r="Q40" s="28">
        <v>5</v>
      </c>
      <c r="R40" s="28">
        <v>5</v>
      </c>
      <c r="S40" s="34">
        <f>G40*G$10+H40*H$10+I40*I$10+J40*J$10+K40*K$10+L40*L$10+M40*M$10+N40*N$10+O40*O$10+P40*P$10+Q40*Q$10+R40*R$10</f>
        <v>414</v>
      </c>
      <c r="T40" s="26">
        <v>3</v>
      </c>
      <c r="U40" s="27">
        <v>3</v>
      </c>
      <c r="V40" s="27">
        <v>3</v>
      </c>
      <c r="W40" s="27">
        <v>4</v>
      </c>
      <c r="X40" s="27">
        <v>3</v>
      </c>
      <c r="Y40" s="27">
        <v>4</v>
      </c>
      <c r="Z40" s="27">
        <v>4</v>
      </c>
      <c r="AA40" s="27">
        <v>3</v>
      </c>
      <c r="AB40" s="27">
        <v>3</v>
      </c>
      <c r="AC40" s="27">
        <v>0</v>
      </c>
      <c r="AD40" s="28">
        <v>5</v>
      </c>
      <c r="AE40" s="28">
        <v>5</v>
      </c>
      <c r="AF40" s="34">
        <f>T40*T$10+U40*U$10+V40*V$10+W40*W$10+X40*X$10+Y40*Y$10+Z40*Z$10+AA40*AA$10+AB40*AB$10+AD40*AD$10+AE40*AE$10+AC40*AC$10</f>
        <v>451</v>
      </c>
      <c r="AH40" s="26">
        <v>4</v>
      </c>
      <c r="AI40" s="27">
        <v>3</v>
      </c>
      <c r="AJ40" s="27">
        <v>4</v>
      </c>
      <c r="AK40" s="27">
        <v>2</v>
      </c>
      <c r="AL40" s="27">
        <v>3</v>
      </c>
      <c r="AM40" s="27">
        <v>3</v>
      </c>
      <c r="AN40" s="27">
        <v>3</v>
      </c>
      <c r="AO40" s="27">
        <v>3</v>
      </c>
      <c r="AP40" s="27">
        <v>2</v>
      </c>
      <c r="AQ40" s="27">
        <v>0</v>
      </c>
      <c r="AR40" s="27">
        <v>5</v>
      </c>
      <c r="AS40" s="52">
        <v>5</v>
      </c>
      <c r="AT40" s="34">
        <f>AH40*AH$10+AI40*AI$10+AJ40*AJ$10+AK40*AK$10+AL40*AL$10+AM40*AM$10+AN40*AN$10+AO40*AO$10+AP40*AP$10+AQ40*AQ$10+AR40*AR$10+AS40*AS$10</f>
        <v>396</v>
      </c>
      <c r="AU40" s="26">
        <v>4</v>
      </c>
      <c r="AV40" s="27">
        <v>4</v>
      </c>
      <c r="AW40" s="27">
        <v>4</v>
      </c>
      <c r="AX40" s="27">
        <v>4</v>
      </c>
      <c r="AY40" s="27">
        <v>4</v>
      </c>
      <c r="AZ40" s="27">
        <v>3</v>
      </c>
      <c r="BA40" s="27">
        <v>3</v>
      </c>
      <c r="BB40" s="27">
        <v>0</v>
      </c>
      <c r="BC40" s="27">
        <v>0</v>
      </c>
      <c r="BD40" s="27">
        <v>0</v>
      </c>
      <c r="BE40" s="27">
        <v>5</v>
      </c>
      <c r="BF40" s="52">
        <v>5</v>
      </c>
      <c r="BG40" s="34">
        <f>AU40*AU$10+AV40*AV$10+AW40*AW$10+AX40*AX$10+AY40*AY$10+AZ40*AZ$10+BA40*BA$10+BB40*BB$10+BC40*BC$10+BE40*BE$10+BF40*BF$10+BD40*BD$10</f>
        <v>582</v>
      </c>
      <c r="BI40" s="26">
        <v>0</v>
      </c>
      <c r="BJ40" s="27">
        <v>0</v>
      </c>
      <c r="BK40" s="27">
        <v>0</v>
      </c>
      <c r="BL40" s="27">
        <v>0</v>
      </c>
      <c r="BM40" s="27">
        <v>0</v>
      </c>
      <c r="BN40" s="27">
        <v>0</v>
      </c>
      <c r="BO40" s="27">
        <v>0</v>
      </c>
      <c r="BP40" s="27">
        <v>0</v>
      </c>
      <c r="BQ40" s="27">
        <v>0</v>
      </c>
      <c r="BR40" s="27">
        <v>0</v>
      </c>
      <c r="BS40" s="27">
        <v>0</v>
      </c>
      <c r="BT40" s="52">
        <v>0</v>
      </c>
      <c r="BU40" s="34">
        <f>BI40*BI$10+BJ40*BJ$10+BK40*BK$10+BL40*BL$10+BM40*BM$10+BN40*BN$10+BO40*BO$10+BP40*BP$10+BQ40*BQ$10+BR40*BR$10+BS40*BS$10+BT40*BT$10</f>
        <v>0</v>
      </c>
      <c r="BV40" s="26">
        <v>0</v>
      </c>
      <c r="BW40" s="27">
        <v>0</v>
      </c>
      <c r="BX40" s="27">
        <v>0</v>
      </c>
      <c r="BY40" s="27">
        <v>0</v>
      </c>
      <c r="BZ40" s="27">
        <v>0</v>
      </c>
      <c r="CA40" s="27">
        <v>0</v>
      </c>
      <c r="CB40" s="27">
        <v>0</v>
      </c>
      <c r="CC40" s="27">
        <v>0</v>
      </c>
      <c r="CD40" s="27">
        <v>0</v>
      </c>
      <c r="CE40" s="27">
        <v>0</v>
      </c>
      <c r="CF40" s="27">
        <v>0</v>
      </c>
      <c r="CG40" s="52">
        <v>0</v>
      </c>
      <c r="CH40" s="34">
        <f>BV40*BV$10+BW40*BW$10+BX40*BX$10+BY40*BY$10+BZ40*BZ$10+CA40*CA$10+CB40*CB$10+CC40*CC$10+CD40*CD$10+CF40*CF$10+CG40*CG$10+CE40*CE$10</f>
        <v>0</v>
      </c>
      <c r="CJ40" s="26">
        <v>4</v>
      </c>
      <c r="CK40" s="27">
        <v>5</v>
      </c>
      <c r="CL40" s="27">
        <v>4</v>
      </c>
      <c r="CM40" s="27">
        <v>4</v>
      </c>
      <c r="CN40" s="27">
        <v>4</v>
      </c>
      <c r="CO40" s="27">
        <v>3</v>
      </c>
      <c r="CP40" s="27">
        <v>4</v>
      </c>
      <c r="CQ40" s="27">
        <v>3</v>
      </c>
      <c r="CR40" s="27">
        <v>5</v>
      </c>
      <c r="CS40" s="27">
        <v>0</v>
      </c>
      <c r="CT40" s="27">
        <v>5</v>
      </c>
      <c r="CU40" s="52">
        <v>5</v>
      </c>
      <c r="CV40" s="34">
        <f>CJ40*CJ$10+CK40*CK$10+CL40*CL$10+CM40*CM$10+CN40*CN$10+CO40*CO$10+CP40*CP$10+CQ40*CQ$10+CR40*CR$10+CS40*CS$10+CT40*CT$10+CU40*CU$10</f>
        <v>520</v>
      </c>
      <c r="CW40" s="26">
        <v>4</v>
      </c>
      <c r="CX40" s="27">
        <v>4</v>
      </c>
      <c r="CY40" s="27">
        <v>4</v>
      </c>
      <c r="CZ40" s="27">
        <v>5</v>
      </c>
      <c r="DA40" s="27">
        <v>3</v>
      </c>
      <c r="DB40" s="27">
        <v>4</v>
      </c>
      <c r="DC40" s="27">
        <v>3</v>
      </c>
      <c r="DD40" s="27">
        <v>0</v>
      </c>
      <c r="DE40" s="27">
        <v>0</v>
      </c>
      <c r="DF40" s="27">
        <v>0</v>
      </c>
      <c r="DG40" s="27">
        <v>5</v>
      </c>
      <c r="DH40" s="52">
        <v>5</v>
      </c>
      <c r="DI40" s="34">
        <f>CW40*CW$10+CX40*CX$10+CY40*CY$10+CZ40*CZ$10+DA40*DA$10+DB40*DB$10+DC40*DC$10+DD40*DD$10+DE40*DE$10+DG40*DG$10+DH40*DH$10+DF40*DF$10</f>
        <v>472</v>
      </c>
      <c r="DK40" s="26">
        <v>4</v>
      </c>
      <c r="DL40" s="27">
        <v>2</v>
      </c>
      <c r="DM40" s="27">
        <v>1</v>
      </c>
      <c r="DN40" s="27">
        <v>3</v>
      </c>
      <c r="DO40" s="27">
        <v>3</v>
      </c>
      <c r="DP40" s="27">
        <v>3</v>
      </c>
      <c r="DQ40" s="27">
        <v>4</v>
      </c>
      <c r="DR40" s="27">
        <v>3</v>
      </c>
      <c r="DS40" s="27">
        <v>2</v>
      </c>
      <c r="DT40" s="27">
        <v>0</v>
      </c>
      <c r="DU40" s="27">
        <v>5</v>
      </c>
      <c r="DV40" s="52">
        <v>5</v>
      </c>
      <c r="DW40" s="34">
        <f>DK40*DK$10+DL40*DL$10+DM40*DM$10+DN40*DN$10+DO40*DO$10+DP40*DP$10+DQ40*DQ$10+DR40*DR$10+DS40*DS$10+DT40*DT$10+DU40*DU$10+DV40*DV$10</f>
        <v>376</v>
      </c>
      <c r="DX40" s="26">
        <v>0</v>
      </c>
      <c r="DY40" s="27">
        <v>2</v>
      </c>
      <c r="DZ40" s="27">
        <v>0</v>
      </c>
      <c r="EA40" s="27">
        <v>5</v>
      </c>
      <c r="EB40" s="27">
        <v>0</v>
      </c>
      <c r="EC40" s="27">
        <v>2</v>
      </c>
      <c r="ED40" s="27">
        <v>3</v>
      </c>
      <c r="EE40" s="27">
        <v>2</v>
      </c>
      <c r="EF40" s="27">
        <v>3</v>
      </c>
      <c r="EG40" s="27">
        <v>3</v>
      </c>
      <c r="EH40" s="27">
        <v>4</v>
      </c>
      <c r="EI40" s="52">
        <v>5</v>
      </c>
      <c r="EJ40" s="34">
        <f>DX40*DX$10+DY40*DY$10+DZ40*DZ$10+EA40*EA$10+EB40*EB$10+EC40*EC$10+ED40*ED$10+EE40*EE$10+EF40*EF$10+EH40*EH$10+EI40*EI$10+EG40*EG$10</f>
        <v>379</v>
      </c>
      <c r="EK40" s="26">
        <v>3</v>
      </c>
      <c r="EL40" s="27">
        <v>4</v>
      </c>
      <c r="EM40" s="27">
        <v>5</v>
      </c>
      <c r="EN40" s="27">
        <v>5</v>
      </c>
      <c r="EO40" s="27">
        <v>4</v>
      </c>
      <c r="EP40" s="27">
        <v>5</v>
      </c>
      <c r="EQ40" s="27">
        <v>2</v>
      </c>
      <c r="ER40" s="27">
        <v>5</v>
      </c>
      <c r="ES40" s="27">
        <v>4</v>
      </c>
      <c r="ET40" s="27">
        <v>0</v>
      </c>
      <c r="EU40" s="27">
        <v>5</v>
      </c>
      <c r="EV40" s="52">
        <v>5</v>
      </c>
      <c r="EW40" s="34">
        <f>EK40*EK$10+EL40*EL$10+EM40*EM$10+EN40*EN$10+EO40*EO$10+EP40*EP$10+EQ40*EQ$10+ER40*ER$10+ES40*ES$10+ET40*ET$10+EU40*EU$10+EV40*EV$10</f>
        <v>550</v>
      </c>
      <c r="EX40" s="26">
        <v>0</v>
      </c>
      <c r="EY40" s="27">
        <v>0</v>
      </c>
      <c r="EZ40" s="27">
        <v>0</v>
      </c>
      <c r="FA40" s="27">
        <v>0</v>
      </c>
      <c r="FB40" s="27">
        <v>0</v>
      </c>
      <c r="FC40" s="27">
        <v>0</v>
      </c>
      <c r="FD40" s="27">
        <v>0</v>
      </c>
      <c r="FE40" s="27">
        <v>0</v>
      </c>
      <c r="FF40" s="27">
        <v>0</v>
      </c>
      <c r="FG40" s="27">
        <v>0</v>
      </c>
      <c r="FH40" s="27">
        <v>0</v>
      </c>
      <c r="FI40" s="52">
        <v>0</v>
      </c>
      <c r="FJ40" s="34">
        <f>EX40*EX$10+EY40*EY$10+EZ40*EZ$10+FA40*FA$10+FB40*FB$10+FC40*FC$10+FD40*FD$10+FE40*FE$10+FF40*FF$10+FH40*FH$10+FI40*FI$10+FG40*FG$10</f>
        <v>0</v>
      </c>
    </row>
    <row r="41" spans="1:166" ht="12.75" customHeight="1" thickBot="1" x14ac:dyDescent="0.25">
      <c r="A41" s="137"/>
      <c r="B41" s="142"/>
      <c r="C41" s="143"/>
      <c r="D41" s="143"/>
      <c r="E41" s="143"/>
      <c r="F41" s="144"/>
      <c r="G41" s="30">
        <v>3</v>
      </c>
      <c r="H41" s="31">
        <v>2</v>
      </c>
      <c r="I41" s="31">
        <v>3</v>
      </c>
      <c r="J41" s="31">
        <v>3</v>
      </c>
      <c r="K41" s="31">
        <v>3</v>
      </c>
      <c r="L41" s="31">
        <v>4</v>
      </c>
      <c r="M41" s="31">
        <v>3</v>
      </c>
      <c r="N41" s="31">
        <v>3</v>
      </c>
      <c r="O41" s="31">
        <v>4</v>
      </c>
      <c r="P41" s="31">
        <v>1</v>
      </c>
      <c r="Q41" s="32">
        <v>5</v>
      </c>
      <c r="R41" s="32">
        <v>5</v>
      </c>
      <c r="S41" s="34">
        <f>G41*G$10+H41*H$10+I41*I$10+J41*J$10+K41*K$10+L41*L$10+M41*M$10+N41*N$10+O41*O$10+P41*P$10+Q41*Q$10+R41*R$10</f>
        <v>424</v>
      </c>
      <c r="T41" s="30">
        <v>3</v>
      </c>
      <c r="U41" s="31">
        <v>3</v>
      </c>
      <c r="V41" s="31">
        <v>3</v>
      </c>
      <c r="W41" s="31">
        <v>4</v>
      </c>
      <c r="X41" s="31">
        <v>4</v>
      </c>
      <c r="Y41" s="31">
        <v>4</v>
      </c>
      <c r="Z41" s="31">
        <v>4</v>
      </c>
      <c r="AA41" s="31">
        <v>4</v>
      </c>
      <c r="AB41" s="31">
        <v>4</v>
      </c>
      <c r="AC41" s="31">
        <v>0</v>
      </c>
      <c r="AD41" s="32">
        <v>5</v>
      </c>
      <c r="AE41" s="32">
        <v>5</v>
      </c>
      <c r="AF41" s="34">
        <f>T41*T$10+U41*U$10+V41*V$10+W41*W$10+X41*X$10+Y41*Y$10+Z41*Z$10+AA41*AA$10+AB41*AB$10+AD41*AD$10+AE41*AE$10+AC41*AC$10</f>
        <v>489</v>
      </c>
      <c r="AH41" s="53">
        <v>4</v>
      </c>
      <c r="AI41" s="54">
        <v>4</v>
      </c>
      <c r="AJ41" s="54">
        <v>3</v>
      </c>
      <c r="AK41" s="54">
        <v>2</v>
      </c>
      <c r="AL41" s="54">
        <v>3</v>
      </c>
      <c r="AM41" s="54">
        <v>3</v>
      </c>
      <c r="AN41" s="54">
        <v>3</v>
      </c>
      <c r="AO41" s="54">
        <v>4</v>
      </c>
      <c r="AP41" s="54">
        <v>3</v>
      </c>
      <c r="AQ41" s="54">
        <v>0</v>
      </c>
      <c r="AR41" s="54">
        <v>5</v>
      </c>
      <c r="AS41" s="55">
        <v>5</v>
      </c>
      <c r="AT41" s="34">
        <f>AH41*AH$10+AI41*AI$10+AJ41*AJ$10+AK41*AK$10+AL41*AL$10+AM41*AM$10+AN41*AN$10+AO41*AO$10+AP41*AP$10+AQ41*AQ$10+AR41*AR$10+AS41*AS$10</f>
        <v>429</v>
      </c>
      <c r="AU41" s="53">
        <v>4</v>
      </c>
      <c r="AV41" s="54">
        <v>4</v>
      </c>
      <c r="AW41" s="54">
        <v>4</v>
      </c>
      <c r="AX41" s="54">
        <v>4</v>
      </c>
      <c r="AY41" s="54">
        <v>2</v>
      </c>
      <c r="AZ41" s="54">
        <v>2</v>
      </c>
      <c r="BA41" s="54">
        <v>2</v>
      </c>
      <c r="BB41" s="54">
        <v>0</v>
      </c>
      <c r="BC41" s="54">
        <v>0</v>
      </c>
      <c r="BD41" s="54">
        <v>0</v>
      </c>
      <c r="BE41" s="54">
        <v>5</v>
      </c>
      <c r="BF41" s="55">
        <v>5</v>
      </c>
      <c r="BG41" s="34">
        <f>AU41*AU$10+AV41*AV$10+AW41*AW$10+AX41*AX$10+AY41*AY$10+AZ41*AZ$10+BA41*BA$10+BB41*BB$10+BC41*BC$10+BE41*BE$10+BF41*BF$10+BD41*BD$10</f>
        <v>478</v>
      </c>
      <c r="BI41" s="53">
        <v>0</v>
      </c>
      <c r="BJ41" s="54">
        <v>0</v>
      </c>
      <c r="BK41" s="54">
        <v>0</v>
      </c>
      <c r="BL41" s="54">
        <v>0</v>
      </c>
      <c r="BM41" s="54">
        <v>0</v>
      </c>
      <c r="BN41" s="54">
        <v>0</v>
      </c>
      <c r="BO41" s="54">
        <v>0</v>
      </c>
      <c r="BP41" s="54">
        <v>0</v>
      </c>
      <c r="BQ41" s="54">
        <v>0</v>
      </c>
      <c r="BR41" s="54">
        <v>0</v>
      </c>
      <c r="BS41" s="54">
        <v>0</v>
      </c>
      <c r="BT41" s="55">
        <v>0</v>
      </c>
      <c r="BU41" s="34">
        <f>BI41*BI$10+BJ41*BJ$10+BK41*BK$10+BL41*BL$10+BM41*BM$10+BN41*BN$10+BO41*BO$10+BP41*BP$10+BQ41*BQ$10+BR41*BR$10+BS41*BS$10+BT41*BT$10</f>
        <v>0</v>
      </c>
      <c r="BV41" s="53">
        <v>0</v>
      </c>
      <c r="BW41" s="54">
        <v>0</v>
      </c>
      <c r="BX41" s="54">
        <v>0</v>
      </c>
      <c r="BY41" s="54">
        <v>0</v>
      </c>
      <c r="BZ41" s="54">
        <v>0</v>
      </c>
      <c r="CA41" s="54">
        <v>0</v>
      </c>
      <c r="CB41" s="54">
        <v>0</v>
      </c>
      <c r="CC41" s="54">
        <v>0</v>
      </c>
      <c r="CD41" s="54">
        <v>0</v>
      </c>
      <c r="CE41" s="54">
        <v>0</v>
      </c>
      <c r="CF41" s="54">
        <v>0</v>
      </c>
      <c r="CG41" s="55">
        <v>0</v>
      </c>
      <c r="CH41" s="34">
        <f>BV41*BV$10+BW41*BW$10+BX41*BX$10+BY41*BY$10+BZ41*BZ$10+CA41*CA$10+CB41*CB$10+CC41*CC$10+CD41*CD$10+CF41*CF$10+CG41*CG$10+CE41*CE$10</f>
        <v>0</v>
      </c>
      <c r="CJ41" s="53">
        <v>0</v>
      </c>
      <c r="CK41" s="54">
        <v>0</v>
      </c>
      <c r="CL41" s="54">
        <v>0</v>
      </c>
      <c r="CM41" s="54">
        <v>0</v>
      </c>
      <c r="CN41" s="54">
        <v>0</v>
      </c>
      <c r="CO41" s="54">
        <v>0</v>
      </c>
      <c r="CP41" s="54">
        <v>0</v>
      </c>
      <c r="CQ41" s="54">
        <v>0</v>
      </c>
      <c r="CR41" s="54">
        <v>0</v>
      </c>
      <c r="CS41" s="54">
        <v>0</v>
      </c>
      <c r="CT41" s="54">
        <v>0</v>
      </c>
      <c r="CU41" s="55">
        <v>0</v>
      </c>
      <c r="CV41" s="34">
        <f>CJ41*CJ$10+CK41*CK$10+CL41*CL$10+CM41*CM$10+CN41*CN$10+CO41*CO$10+CP41*CP$10+CQ41*CQ$10+CR41*CR$10+CS41*CS$10+CT41*CT$10+CU41*CU$10</f>
        <v>0</v>
      </c>
      <c r="CW41" s="53">
        <v>0</v>
      </c>
      <c r="CX41" s="54">
        <v>0</v>
      </c>
      <c r="CY41" s="54">
        <v>0</v>
      </c>
      <c r="CZ41" s="54">
        <v>0</v>
      </c>
      <c r="DA41" s="54">
        <v>0</v>
      </c>
      <c r="DB41" s="54">
        <v>0</v>
      </c>
      <c r="DC41" s="54">
        <v>0</v>
      </c>
      <c r="DD41" s="54">
        <v>0</v>
      </c>
      <c r="DE41" s="54">
        <v>0</v>
      </c>
      <c r="DF41" s="54">
        <v>0</v>
      </c>
      <c r="DG41" s="54">
        <v>0</v>
      </c>
      <c r="DH41" s="55">
        <v>0</v>
      </c>
      <c r="DI41" s="34">
        <f>CW41*CW$10+CX41*CX$10+CY41*CY$10+CZ41*CZ$10+DA41*DA$10+DB41*DB$10+DC41*DC$10+DD41*DD$10+DE41*DE$10+DG41*DG$10+DH41*DH$10+DF41*DF$10</f>
        <v>0</v>
      </c>
      <c r="DK41" s="53">
        <v>4</v>
      </c>
      <c r="DL41" s="54">
        <v>1</v>
      </c>
      <c r="DM41" s="54">
        <v>1</v>
      </c>
      <c r="DN41" s="54">
        <v>3</v>
      </c>
      <c r="DO41" s="54">
        <v>2</v>
      </c>
      <c r="DP41" s="54">
        <v>3</v>
      </c>
      <c r="DQ41" s="54">
        <v>4</v>
      </c>
      <c r="DR41" s="54">
        <v>2</v>
      </c>
      <c r="DS41" s="54">
        <v>2</v>
      </c>
      <c r="DT41" s="54">
        <v>0</v>
      </c>
      <c r="DU41" s="54">
        <v>5</v>
      </c>
      <c r="DV41" s="55">
        <v>5</v>
      </c>
      <c r="DW41" s="34">
        <f>DK41*DK$10+DL41*DL$10+DM41*DM$10+DN41*DN$10+DO41*DO$10+DP41*DP$10+DQ41*DQ$10+DR41*DR$10+DS41*DS$10+DT41*DT$10+DU41*DU$10+DV41*DV$10</f>
        <v>331</v>
      </c>
      <c r="DX41" s="53">
        <v>0</v>
      </c>
      <c r="DY41" s="54">
        <v>3</v>
      </c>
      <c r="DZ41" s="54">
        <v>0</v>
      </c>
      <c r="EA41" s="54">
        <v>3</v>
      </c>
      <c r="EB41" s="54">
        <v>0</v>
      </c>
      <c r="EC41" s="54">
        <v>3</v>
      </c>
      <c r="ED41" s="54">
        <v>3</v>
      </c>
      <c r="EE41" s="54">
        <v>3</v>
      </c>
      <c r="EF41" s="54">
        <v>2</v>
      </c>
      <c r="EG41" s="54">
        <v>3</v>
      </c>
      <c r="EH41" s="54">
        <v>4</v>
      </c>
      <c r="EI41" s="55">
        <v>5</v>
      </c>
      <c r="EJ41" s="34">
        <f>DX41*DX$10+DY41*DY$10+DZ41*DZ$10+EA41*EA$10+EB41*EB$10+EC41*EC$10+ED41*ED$10+EE41*EE$10+EF41*EF$10+EH41*EH$10+EI41*EI$10+EG41*EG$10</f>
        <v>371</v>
      </c>
      <c r="EK41" s="53">
        <v>4</v>
      </c>
      <c r="EL41" s="54">
        <v>4</v>
      </c>
      <c r="EM41" s="54">
        <v>5</v>
      </c>
      <c r="EN41" s="54">
        <v>5</v>
      </c>
      <c r="EO41" s="54">
        <v>6</v>
      </c>
      <c r="EP41" s="54">
        <v>5</v>
      </c>
      <c r="EQ41" s="54">
        <v>4</v>
      </c>
      <c r="ER41" s="54">
        <v>4</v>
      </c>
      <c r="ES41" s="54">
        <v>4</v>
      </c>
      <c r="ET41" s="54">
        <v>0</v>
      </c>
      <c r="EU41" s="54">
        <v>5</v>
      </c>
      <c r="EV41" s="55">
        <v>5</v>
      </c>
      <c r="EW41" s="34">
        <f>EK41*EK$10+EL41*EL$10+EM41*EM$10+EN41*EN$10+EO41*EO$10+EP41*EP$10+EQ41*EQ$10+ER41*ER$10+ES41*ES$10+ET41*ET$10+EU41*EU$10+EV41*EV$10</f>
        <v>594</v>
      </c>
      <c r="EX41" s="53">
        <v>0</v>
      </c>
      <c r="EY41" s="54">
        <v>0</v>
      </c>
      <c r="EZ41" s="54">
        <v>0</v>
      </c>
      <c r="FA41" s="54">
        <v>0</v>
      </c>
      <c r="FB41" s="54">
        <v>0</v>
      </c>
      <c r="FC41" s="54">
        <v>0</v>
      </c>
      <c r="FD41" s="54">
        <v>0</v>
      </c>
      <c r="FE41" s="54">
        <v>0</v>
      </c>
      <c r="FF41" s="54">
        <v>0</v>
      </c>
      <c r="FG41" s="54">
        <v>0</v>
      </c>
      <c r="FH41" s="54">
        <v>0</v>
      </c>
      <c r="FI41" s="55">
        <v>0</v>
      </c>
      <c r="FJ41" s="34">
        <f>EX41*EX$10+EY41*EY$10+EZ41*EZ$10+FA41*FA$10+FB41*FB$10+FC41*FC$10+FD41*FD$10+FE41*FE$10+FF41*FF$10+FH41*FH$10+FI41*FI$10+FG41*FG$10</f>
        <v>0</v>
      </c>
    </row>
    <row r="42" spans="1:166" ht="12.75" customHeight="1" thickBot="1" x14ac:dyDescent="0.25">
      <c r="A42" s="138"/>
      <c r="B42" s="33">
        <f>0.5*G42+0.5*T42</f>
        <v>889</v>
      </c>
      <c r="C42" s="49">
        <f>AH42*0.4+AU42*0.6</f>
        <v>966</v>
      </c>
      <c r="D42" s="56">
        <f>BI42+BV42</f>
        <v>0</v>
      </c>
      <c r="E42" s="62">
        <f>CJ42*0.4+CW42*0.6</f>
        <v>491.2</v>
      </c>
      <c r="F42" s="65">
        <f>(DK42+EK42)*0.4+(DX42+EX42)*0.6</f>
        <v>1190.4000000000001</v>
      </c>
      <c r="G42" s="115">
        <f>S40+S41</f>
        <v>838</v>
      </c>
      <c r="H42" s="116"/>
      <c r="I42" s="116"/>
      <c r="J42" s="116"/>
      <c r="K42" s="116"/>
      <c r="L42" s="116"/>
      <c r="M42" s="116"/>
      <c r="N42" s="116"/>
      <c r="O42" s="116"/>
      <c r="P42" s="116"/>
      <c r="Q42" s="116"/>
      <c r="R42" s="116"/>
      <c r="S42" s="117"/>
      <c r="T42" s="115">
        <f>AF40+AF41</f>
        <v>940</v>
      </c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7"/>
      <c r="AH42" s="115">
        <f>AT40+AT41</f>
        <v>825</v>
      </c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7"/>
      <c r="AU42" s="115">
        <f>BG40+BG41</f>
        <v>1060</v>
      </c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7"/>
      <c r="BI42" s="115">
        <f>BU40+BU41</f>
        <v>0</v>
      </c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7"/>
      <c r="BV42" s="115">
        <f>CH40+CH41</f>
        <v>0</v>
      </c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7"/>
      <c r="CJ42" s="115">
        <f>CV40+CV41</f>
        <v>520</v>
      </c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7"/>
      <c r="CW42" s="115">
        <f>DI40+DI41</f>
        <v>472</v>
      </c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7"/>
      <c r="DK42" s="115">
        <f>DW40+DW41</f>
        <v>707</v>
      </c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7"/>
      <c r="DX42" s="115">
        <f>EJ40+EJ41</f>
        <v>750</v>
      </c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7"/>
      <c r="EK42" s="115">
        <f>EW40+EW41</f>
        <v>1144</v>
      </c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7"/>
      <c r="EX42" s="115">
        <f>FJ40+FJ41</f>
        <v>0</v>
      </c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7"/>
    </row>
    <row r="43" spans="1:166" ht="12.75" customHeight="1" thickBot="1" x14ac:dyDescent="0.25">
      <c r="A43" s="136">
        <v>11</v>
      </c>
      <c r="B43" s="139" t="s">
        <v>78</v>
      </c>
      <c r="C43" s="140"/>
      <c r="D43" s="140"/>
      <c r="E43" s="140"/>
      <c r="F43" s="141"/>
      <c r="G43" s="26">
        <v>0</v>
      </c>
      <c r="H43" s="27">
        <v>0</v>
      </c>
      <c r="I43" s="27">
        <v>0</v>
      </c>
      <c r="J43" s="27">
        <v>0</v>
      </c>
      <c r="K43" s="27">
        <v>0</v>
      </c>
      <c r="L43" s="27">
        <v>0</v>
      </c>
      <c r="M43" s="27">
        <v>0</v>
      </c>
      <c r="N43" s="27">
        <v>0</v>
      </c>
      <c r="O43" s="27">
        <v>0</v>
      </c>
      <c r="P43" s="27">
        <v>0</v>
      </c>
      <c r="Q43" s="28">
        <v>0</v>
      </c>
      <c r="R43" s="28">
        <v>0</v>
      </c>
      <c r="S43" s="34">
        <f>G43*G$10+H43*H$10+I43*I$10+J43*J$10+K43*K$10+L43*L$10+M43*M$10+N43*N$10+O43*O$10+P43*P$10+Q43*Q$10+R43*R$10</f>
        <v>0</v>
      </c>
      <c r="T43" s="26">
        <v>3</v>
      </c>
      <c r="U43" s="27">
        <v>1</v>
      </c>
      <c r="V43" s="27">
        <v>0</v>
      </c>
      <c r="W43" s="27">
        <v>0</v>
      </c>
      <c r="X43" s="27">
        <v>2</v>
      </c>
      <c r="Y43" s="27">
        <v>2</v>
      </c>
      <c r="Z43" s="27">
        <v>3</v>
      </c>
      <c r="AA43" s="27">
        <v>0</v>
      </c>
      <c r="AB43" s="27">
        <v>0</v>
      </c>
      <c r="AC43" s="27">
        <v>0</v>
      </c>
      <c r="AD43" s="28">
        <v>5</v>
      </c>
      <c r="AE43" s="28">
        <v>5</v>
      </c>
      <c r="AF43" s="34">
        <f>T43*T$10+U43*U$10+V43*V$10+W43*W$10+X43*X$10+Y43*Y$10+Z43*Z$10+AA43*AA$10+AB43*AB$10+AD43*AD$10+AE43*AE$10+AC43*AC$10</f>
        <v>169</v>
      </c>
      <c r="AH43" s="26">
        <v>5</v>
      </c>
      <c r="AI43" s="27">
        <v>4</v>
      </c>
      <c r="AJ43" s="27">
        <v>0</v>
      </c>
      <c r="AK43" s="27">
        <v>0</v>
      </c>
      <c r="AL43" s="27">
        <v>4</v>
      </c>
      <c r="AM43" s="27">
        <v>0</v>
      </c>
      <c r="AN43" s="27">
        <v>2</v>
      </c>
      <c r="AO43" s="27">
        <v>3</v>
      </c>
      <c r="AP43" s="27">
        <v>0</v>
      </c>
      <c r="AQ43" s="27">
        <v>0</v>
      </c>
      <c r="AR43" s="27">
        <v>5</v>
      </c>
      <c r="AS43" s="52">
        <v>5</v>
      </c>
      <c r="AT43" s="34">
        <f>AH43*AH$10+AI43*AI$10+AJ43*AJ$10+AK43*AK$10+AL43*AL$10+AM43*AM$10+AN43*AN$10+AO43*AO$10+AP43*AP$10+AQ43*AQ$10+AR43*AR$10+AS43*AS$10</f>
        <v>264</v>
      </c>
      <c r="AU43" s="26">
        <v>5</v>
      </c>
      <c r="AV43" s="27">
        <v>0</v>
      </c>
      <c r="AW43" s="27">
        <v>0</v>
      </c>
      <c r="AX43" s="27">
        <v>0</v>
      </c>
      <c r="AY43" s="27">
        <v>0</v>
      </c>
      <c r="AZ43" s="27">
        <v>0</v>
      </c>
      <c r="BA43" s="27">
        <v>0</v>
      </c>
      <c r="BB43" s="27">
        <v>0</v>
      </c>
      <c r="BC43" s="27">
        <v>0</v>
      </c>
      <c r="BD43" s="27">
        <v>0</v>
      </c>
      <c r="BE43" s="27">
        <v>5</v>
      </c>
      <c r="BF43" s="52">
        <v>5</v>
      </c>
      <c r="BG43" s="34">
        <f>AU43*AU$10+AV43*AV$10+AW43*AW$10+AX43*AX$10+AY43*AY$10+AZ43*AZ$10+BA43*BA$10+BB43*BB$10+BC43*BC$10+BE43*BE$10+BF43*BF$10+BD43*BD$10</f>
        <v>50</v>
      </c>
      <c r="BI43" s="26">
        <v>4</v>
      </c>
      <c r="BJ43" s="27">
        <v>4</v>
      </c>
      <c r="BK43" s="27">
        <v>3</v>
      </c>
      <c r="BL43" s="27">
        <v>1</v>
      </c>
      <c r="BM43" s="27">
        <v>0</v>
      </c>
      <c r="BN43" s="27">
        <v>0</v>
      </c>
      <c r="BO43" s="27">
        <v>3</v>
      </c>
      <c r="BP43" s="27">
        <v>3</v>
      </c>
      <c r="BQ43" s="27">
        <v>0</v>
      </c>
      <c r="BR43" s="27">
        <v>0</v>
      </c>
      <c r="BS43" s="27">
        <v>5</v>
      </c>
      <c r="BT43" s="52">
        <v>1</v>
      </c>
      <c r="BU43" s="34">
        <f>BI43*BI$10+BJ43*BJ$10+BK43*BK$10+BL43*BL$10+BM43*BM$10+BN43*BN$10+BO43*BO$10+BP43*BP$10+BQ43*BQ$10+BR43*BR$10+BS43*BS$10+BT43*BT$10</f>
        <v>279</v>
      </c>
      <c r="BV43" s="26">
        <v>0</v>
      </c>
      <c r="BW43" s="27">
        <v>0</v>
      </c>
      <c r="BX43" s="27">
        <v>0</v>
      </c>
      <c r="BY43" s="27">
        <v>0</v>
      </c>
      <c r="BZ43" s="27">
        <v>0</v>
      </c>
      <c r="CA43" s="27">
        <v>0</v>
      </c>
      <c r="CB43" s="27">
        <v>0</v>
      </c>
      <c r="CC43" s="27">
        <v>0</v>
      </c>
      <c r="CD43" s="27">
        <v>0</v>
      </c>
      <c r="CE43" s="27">
        <v>0</v>
      </c>
      <c r="CF43" s="27">
        <v>5</v>
      </c>
      <c r="CG43" s="52">
        <v>5</v>
      </c>
      <c r="CH43" s="34">
        <f>BV43*BV$10+BW43*BW$10+BX43*BX$10+BY43*BY$10+BZ43*BZ$10+CA43*CA$10+CB43*CB$10+CC43*CC$10+CD43*CD$10+CF43*CF$10+CG43*CG$10+CE43*CE$10</f>
        <v>25</v>
      </c>
      <c r="CJ43" s="26">
        <v>2</v>
      </c>
      <c r="CK43" s="27">
        <v>3</v>
      </c>
      <c r="CL43" s="27">
        <v>1</v>
      </c>
      <c r="CM43" s="27">
        <v>1</v>
      </c>
      <c r="CN43" s="27">
        <v>3</v>
      </c>
      <c r="CO43" s="27">
        <v>2</v>
      </c>
      <c r="CP43" s="27">
        <v>0</v>
      </c>
      <c r="CQ43" s="27">
        <v>2</v>
      </c>
      <c r="CR43" s="27">
        <v>2</v>
      </c>
      <c r="CS43" s="27">
        <v>0</v>
      </c>
      <c r="CT43" s="27">
        <v>5</v>
      </c>
      <c r="CU43" s="52">
        <v>0</v>
      </c>
      <c r="CV43" s="34">
        <f>CJ43*CJ$10+CK43*CK$10+CL43*CL$10+CM43*CM$10+CN43*CN$10+CO43*CO$10+CP43*CP$10+CQ43*CQ$10+CR43*CR$10+CS43*CS$10+CT43*CT$10+CU43*CU$10</f>
        <v>235</v>
      </c>
      <c r="CW43" s="26">
        <v>3</v>
      </c>
      <c r="CX43" s="27">
        <v>0</v>
      </c>
      <c r="CY43" s="27">
        <v>0</v>
      </c>
      <c r="CZ43" s="27">
        <v>0</v>
      </c>
      <c r="DA43" s="27">
        <v>0</v>
      </c>
      <c r="DB43" s="27">
        <v>2</v>
      </c>
      <c r="DC43" s="27">
        <v>0</v>
      </c>
      <c r="DD43" s="27">
        <v>2</v>
      </c>
      <c r="DE43" s="27">
        <v>0</v>
      </c>
      <c r="DF43" s="27">
        <v>0</v>
      </c>
      <c r="DG43" s="27">
        <v>5</v>
      </c>
      <c r="DH43" s="52">
        <v>5</v>
      </c>
      <c r="DI43" s="34">
        <f>CW43*CW$10+CX43*CX$10+CY43*CY$10+CZ43*CZ$10+DA43*DA$10+DB43*DB$10+DC43*DC$10+DD43*DD$10+DE43*DE$10+DG43*DG$10+DH43*DH$10+DF43*DF$10</f>
        <v>122</v>
      </c>
      <c r="DK43" s="26">
        <v>4</v>
      </c>
      <c r="DL43" s="27">
        <v>4</v>
      </c>
      <c r="DM43" s="27">
        <v>4</v>
      </c>
      <c r="DN43" s="27">
        <v>0</v>
      </c>
      <c r="DO43" s="27">
        <v>3</v>
      </c>
      <c r="DP43" s="27">
        <v>0</v>
      </c>
      <c r="DQ43" s="27">
        <v>2</v>
      </c>
      <c r="DR43" s="27">
        <v>4</v>
      </c>
      <c r="DS43" s="27">
        <v>3</v>
      </c>
      <c r="DT43" s="27">
        <v>0</v>
      </c>
      <c r="DU43" s="27">
        <v>5</v>
      </c>
      <c r="DV43" s="52">
        <v>0</v>
      </c>
      <c r="DW43" s="34">
        <f>DK43*DK$10+DL43*DL$10+DM43*DM$10+DN43*DN$10+DO43*DO$10+DP43*DP$10+DQ43*DQ$10+DR43*DR$10+DS43*DS$10+DT43*DT$10+DU43*DU$10+DV43*DV$10</f>
        <v>335</v>
      </c>
      <c r="DX43" s="26">
        <v>0</v>
      </c>
      <c r="DY43" s="27">
        <v>3</v>
      </c>
      <c r="DZ43" s="27">
        <v>0</v>
      </c>
      <c r="EA43" s="27">
        <v>3</v>
      </c>
      <c r="EB43" s="27">
        <v>0</v>
      </c>
      <c r="EC43" s="27">
        <v>0</v>
      </c>
      <c r="ED43" s="27">
        <v>0</v>
      </c>
      <c r="EE43" s="27">
        <v>2</v>
      </c>
      <c r="EF43" s="27">
        <v>0</v>
      </c>
      <c r="EG43" s="27">
        <v>0</v>
      </c>
      <c r="EH43" s="27">
        <v>3</v>
      </c>
      <c r="EI43" s="52">
        <v>5</v>
      </c>
      <c r="EJ43" s="34">
        <f>DX43*DX$10+DY43*DY$10+DZ43*DZ$10+EA43*EA$10+EB43*EB$10+EC43*EC$10+ED43*ED$10+EE43*EE$10+EF43*EF$10+EH43*EH$10+EI43*EI$10+EG43*EG$10</f>
        <v>89</v>
      </c>
      <c r="EK43" s="26">
        <v>3</v>
      </c>
      <c r="EL43" s="27">
        <v>0</v>
      </c>
      <c r="EM43" s="27">
        <v>0</v>
      </c>
      <c r="EN43" s="27">
        <v>0</v>
      </c>
      <c r="EO43" s="27">
        <v>0</v>
      </c>
      <c r="EP43" s="27">
        <v>0</v>
      </c>
      <c r="EQ43" s="27">
        <v>0</v>
      </c>
      <c r="ER43" s="27">
        <v>0</v>
      </c>
      <c r="ES43" s="27">
        <v>0</v>
      </c>
      <c r="ET43" s="27">
        <v>0</v>
      </c>
      <c r="EU43" s="27">
        <v>0</v>
      </c>
      <c r="EV43" s="52">
        <v>0</v>
      </c>
      <c r="EW43" s="34">
        <f>EK43*EK$10+EL43*EL$10+EM43*EM$10+EN43*EN$10+EO43*EO$10+EP43*EP$10+EQ43*EQ$10+ER43*ER$10+ES43*ES$10+ET43*ET$10+EU43*EU$10+EV43*EV$10</f>
        <v>30</v>
      </c>
      <c r="EX43" s="26">
        <v>0</v>
      </c>
      <c r="EY43" s="27">
        <v>0</v>
      </c>
      <c r="EZ43" s="27">
        <v>0</v>
      </c>
      <c r="FA43" s="27">
        <v>0</v>
      </c>
      <c r="FB43" s="27">
        <v>0</v>
      </c>
      <c r="FC43" s="27">
        <v>0</v>
      </c>
      <c r="FD43" s="27">
        <v>0</v>
      </c>
      <c r="FE43" s="27">
        <v>0</v>
      </c>
      <c r="FF43" s="27">
        <v>0</v>
      </c>
      <c r="FG43" s="27">
        <v>0</v>
      </c>
      <c r="FH43" s="27">
        <v>0</v>
      </c>
      <c r="FI43" s="52">
        <v>0</v>
      </c>
      <c r="FJ43" s="34">
        <f>EX43*EX$10+EY43*EY$10+EZ43*EZ$10+FA43*FA$10+FB43*FB$10+FC43*FC$10+FD43*FD$10+FE43*FE$10+FF43*FF$10+FH43*FH$10+FI43*FI$10+FG43*FG$10</f>
        <v>0</v>
      </c>
    </row>
    <row r="44" spans="1:166" ht="12.75" customHeight="1" thickBot="1" x14ac:dyDescent="0.25">
      <c r="A44" s="137"/>
      <c r="B44" s="142"/>
      <c r="C44" s="143"/>
      <c r="D44" s="143"/>
      <c r="E44" s="143"/>
      <c r="F44" s="144"/>
      <c r="G44" s="30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1">
        <v>0</v>
      </c>
      <c r="N44" s="31">
        <v>0</v>
      </c>
      <c r="O44" s="31">
        <v>0</v>
      </c>
      <c r="P44" s="31">
        <v>0</v>
      </c>
      <c r="Q44" s="32">
        <v>0</v>
      </c>
      <c r="R44" s="32">
        <v>0</v>
      </c>
      <c r="S44" s="34">
        <f>G44*G$10+H44*H$10+I44*I$10+J44*J$10+K44*K$10+L44*L$10+M44*M$10+N44*N$10+O44*O$10+P44*P$10+Q44*Q$10+R44*R$10</f>
        <v>0</v>
      </c>
      <c r="T44" s="30">
        <v>2</v>
      </c>
      <c r="U44" s="31">
        <v>0</v>
      </c>
      <c r="V44" s="31">
        <v>0</v>
      </c>
      <c r="W44" s="31">
        <v>0</v>
      </c>
      <c r="X44" s="31">
        <v>1</v>
      </c>
      <c r="Y44" s="31">
        <v>2</v>
      </c>
      <c r="Z44" s="31">
        <v>2</v>
      </c>
      <c r="AA44" s="31">
        <v>0</v>
      </c>
      <c r="AB44" s="31">
        <v>0</v>
      </c>
      <c r="AC44" s="31">
        <v>0</v>
      </c>
      <c r="AD44" s="32">
        <v>5</v>
      </c>
      <c r="AE44" s="32">
        <v>5</v>
      </c>
      <c r="AF44" s="34">
        <f>T44*T$10+U44*U$10+V44*V$10+W44*W$10+X44*X$10+Y44*Y$10+Z44*Z$10+AA44*AA$10+AB44*AB$10+AD44*AD$10+AE44*AE$10+AC44*AC$10</f>
        <v>116</v>
      </c>
      <c r="AH44" s="53">
        <v>5</v>
      </c>
      <c r="AI44" s="54">
        <v>4</v>
      </c>
      <c r="AJ44" s="54">
        <v>0</v>
      </c>
      <c r="AK44" s="54">
        <v>0</v>
      </c>
      <c r="AL44" s="54">
        <v>4</v>
      </c>
      <c r="AM44" s="54">
        <v>0</v>
      </c>
      <c r="AN44" s="54">
        <v>2</v>
      </c>
      <c r="AO44" s="54">
        <v>4</v>
      </c>
      <c r="AP44" s="54">
        <v>0</v>
      </c>
      <c r="AQ44" s="54">
        <v>0</v>
      </c>
      <c r="AR44" s="54">
        <v>5</v>
      </c>
      <c r="AS44" s="55">
        <v>5</v>
      </c>
      <c r="AT44" s="34">
        <f>AH44*AH$10+AI44*AI$10+AJ44*AJ$10+AK44*AK$10+AL44*AL$10+AM44*AM$10+AN44*AN$10+AO44*AO$10+AP44*AP$10+AQ44*AQ$10+AR44*AR$10+AS44*AS$10</f>
        <v>282</v>
      </c>
      <c r="AU44" s="53">
        <v>5</v>
      </c>
      <c r="AV44" s="54">
        <v>0</v>
      </c>
      <c r="AW44" s="54">
        <v>0</v>
      </c>
      <c r="AX44" s="54">
        <v>0</v>
      </c>
      <c r="AY44" s="54">
        <v>0</v>
      </c>
      <c r="AZ44" s="54">
        <v>0</v>
      </c>
      <c r="BA44" s="54">
        <v>0</v>
      </c>
      <c r="BB44" s="54">
        <v>0</v>
      </c>
      <c r="BC44" s="54">
        <v>0</v>
      </c>
      <c r="BD44" s="54">
        <v>0</v>
      </c>
      <c r="BE44" s="54">
        <v>5</v>
      </c>
      <c r="BF44" s="55">
        <v>5</v>
      </c>
      <c r="BG44" s="34">
        <f>AU44*AU$10+AV44*AV$10+AW44*AW$10+AX44*AX$10+AY44*AY$10+AZ44*AZ$10+BA44*BA$10+BB44*BB$10+BC44*BC$10+BE44*BE$10+BF44*BF$10+BD44*BD$10</f>
        <v>50</v>
      </c>
      <c r="BI44" s="53">
        <v>4</v>
      </c>
      <c r="BJ44" s="54">
        <v>2</v>
      </c>
      <c r="BK44" s="54">
        <v>3</v>
      </c>
      <c r="BL44" s="54">
        <v>1</v>
      </c>
      <c r="BM44" s="54">
        <v>0</v>
      </c>
      <c r="BN44" s="54">
        <v>0</v>
      </c>
      <c r="BO44" s="54">
        <v>2</v>
      </c>
      <c r="BP44" s="54">
        <v>2</v>
      </c>
      <c r="BQ44" s="54">
        <v>0</v>
      </c>
      <c r="BR44" s="54">
        <v>0</v>
      </c>
      <c r="BS44" s="54">
        <v>5</v>
      </c>
      <c r="BT44" s="55">
        <v>1</v>
      </c>
      <c r="BU44" s="34">
        <f>BI44*BI$10+BJ44*BJ$10+BK44*BK$10+BL44*BL$10+BM44*BM$10+BN44*BN$10+BO44*BO$10+BP44*BP$10+BQ44*BQ$10+BR44*BR$10+BS44*BS$10+BT44*BT$10</f>
        <v>211</v>
      </c>
      <c r="BV44" s="53">
        <v>0</v>
      </c>
      <c r="BW44" s="54">
        <v>0</v>
      </c>
      <c r="BX44" s="54">
        <v>0</v>
      </c>
      <c r="BY44" s="54">
        <v>0</v>
      </c>
      <c r="BZ44" s="54">
        <v>0</v>
      </c>
      <c r="CA44" s="54">
        <v>0</v>
      </c>
      <c r="CB44" s="54">
        <v>0</v>
      </c>
      <c r="CC44" s="54">
        <v>0</v>
      </c>
      <c r="CD44" s="54">
        <v>0</v>
      </c>
      <c r="CE44" s="54">
        <v>0</v>
      </c>
      <c r="CF44" s="54">
        <v>5</v>
      </c>
      <c r="CG44" s="55">
        <v>5</v>
      </c>
      <c r="CH44" s="34">
        <f>BV44*BV$10+BW44*BW$10+BX44*BX$10+BY44*BY$10+BZ44*BZ$10+CA44*CA$10+CB44*CB$10+CC44*CC$10+CD44*CD$10+CF44*CF$10+CG44*CG$10+CE44*CE$10</f>
        <v>25</v>
      </c>
      <c r="CJ44" s="53">
        <v>0</v>
      </c>
      <c r="CK44" s="54">
        <v>0</v>
      </c>
      <c r="CL44" s="54">
        <v>0</v>
      </c>
      <c r="CM44" s="54">
        <v>0</v>
      </c>
      <c r="CN44" s="54">
        <v>0</v>
      </c>
      <c r="CO44" s="54">
        <v>0</v>
      </c>
      <c r="CP44" s="54">
        <v>0</v>
      </c>
      <c r="CQ44" s="54">
        <v>0</v>
      </c>
      <c r="CR44" s="54">
        <v>0</v>
      </c>
      <c r="CS44" s="54">
        <v>0</v>
      </c>
      <c r="CT44" s="54">
        <v>0</v>
      </c>
      <c r="CU44" s="55">
        <v>0</v>
      </c>
      <c r="CV44" s="34">
        <f>CJ44*CJ$10+CK44*CK$10+CL44*CL$10+CM44*CM$10+CN44*CN$10+CO44*CO$10+CP44*CP$10+CQ44*CQ$10+CR44*CR$10+CS44*CS$10+CT44*CT$10+CU44*CU$10</f>
        <v>0</v>
      </c>
      <c r="CW44" s="53">
        <v>0</v>
      </c>
      <c r="CX44" s="54">
        <v>0</v>
      </c>
      <c r="CY44" s="54">
        <v>0</v>
      </c>
      <c r="CZ44" s="54">
        <v>0</v>
      </c>
      <c r="DA44" s="54">
        <v>0</v>
      </c>
      <c r="DB44" s="54">
        <v>0</v>
      </c>
      <c r="DC44" s="54">
        <v>0</v>
      </c>
      <c r="DD44" s="54">
        <v>0</v>
      </c>
      <c r="DE44" s="54">
        <v>0</v>
      </c>
      <c r="DF44" s="54">
        <v>0</v>
      </c>
      <c r="DG44" s="54">
        <v>0</v>
      </c>
      <c r="DH44" s="55">
        <v>0</v>
      </c>
      <c r="DI44" s="34">
        <f>CW44*CW$10+CX44*CX$10+CY44*CY$10+CZ44*CZ$10+DA44*DA$10+DB44*DB$10+DC44*DC$10+DD44*DD$10+DE44*DE$10+DG44*DG$10+DH44*DH$10+DF44*DF$10</f>
        <v>0</v>
      </c>
      <c r="DK44" s="53">
        <v>4</v>
      </c>
      <c r="DL44" s="54">
        <v>5</v>
      </c>
      <c r="DM44" s="54">
        <v>4</v>
      </c>
      <c r="DN44" s="54">
        <v>0</v>
      </c>
      <c r="DO44" s="54">
        <v>3</v>
      </c>
      <c r="DP44" s="54">
        <v>0</v>
      </c>
      <c r="DQ44" s="54">
        <v>3</v>
      </c>
      <c r="DR44" s="54">
        <v>4</v>
      </c>
      <c r="DS44" s="54">
        <v>3</v>
      </c>
      <c r="DT44" s="54">
        <v>0</v>
      </c>
      <c r="DU44" s="54">
        <v>5</v>
      </c>
      <c r="DV44" s="55">
        <v>0</v>
      </c>
      <c r="DW44" s="34">
        <f>DK44*DK$10+DL44*DL$10+DM44*DM$10+DN44*DN$10+DO44*DO$10+DP44*DP$10+DQ44*DQ$10+DR44*DR$10+DS44*DS$10+DT44*DT$10+DU44*DU$10+DV44*DV$10</f>
        <v>368</v>
      </c>
      <c r="DX44" s="53">
        <v>0</v>
      </c>
      <c r="DY44" s="54">
        <v>3</v>
      </c>
      <c r="DZ44" s="54">
        <v>0</v>
      </c>
      <c r="EA44" s="54">
        <v>2</v>
      </c>
      <c r="EB44" s="54">
        <v>0</v>
      </c>
      <c r="EC44" s="54">
        <v>0</v>
      </c>
      <c r="ED44" s="54">
        <v>0</v>
      </c>
      <c r="EE44" s="54">
        <v>1</v>
      </c>
      <c r="EF44" s="54">
        <v>0</v>
      </c>
      <c r="EG44" s="54">
        <v>0</v>
      </c>
      <c r="EH44" s="54">
        <v>3</v>
      </c>
      <c r="EI44" s="55">
        <v>5</v>
      </c>
      <c r="EJ44" s="34">
        <f>DX44*DX$10+DY44*DY$10+DZ44*DZ$10+EA44*EA$10+EB44*EB$10+EC44*EC$10+ED44*ED$10+EE44*EE$10+EF44*EF$10+EH44*EH$10+EI44*EI$10+EG44*EG$10</f>
        <v>74</v>
      </c>
      <c r="EK44" s="53">
        <v>4</v>
      </c>
      <c r="EL44" s="54">
        <v>0</v>
      </c>
      <c r="EM44" s="54">
        <v>0</v>
      </c>
      <c r="EN44" s="54">
        <v>0</v>
      </c>
      <c r="EO44" s="54">
        <v>0</v>
      </c>
      <c r="EP44" s="54">
        <v>0</v>
      </c>
      <c r="EQ44" s="54">
        <v>0</v>
      </c>
      <c r="ER44" s="54">
        <v>0</v>
      </c>
      <c r="ES44" s="54">
        <v>0</v>
      </c>
      <c r="ET44" s="54">
        <v>0</v>
      </c>
      <c r="EU44" s="54">
        <v>0</v>
      </c>
      <c r="EV44" s="55">
        <v>0</v>
      </c>
      <c r="EW44" s="34">
        <f>EK44*EK$10+EL44*EL$10+EM44*EM$10+EN44*EN$10+EO44*EO$10+EP44*EP$10+EQ44*EQ$10+ER44*ER$10+ES44*ES$10+ET44*ET$10+EU44*EU$10+EV44*EV$10</f>
        <v>40</v>
      </c>
      <c r="EX44" s="53">
        <v>0</v>
      </c>
      <c r="EY44" s="54">
        <v>0</v>
      </c>
      <c r="EZ44" s="54">
        <v>0</v>
      </c>
      <c r="FA44" s="54">
        <v>0</v>
      </c>
      <c r="FB44" s="54">
        <v>0</v>
      </c>
      <c r="FC44" s="54">
        <v>0</v>
      </c>
      <c r="FD44" s="54">
        <v>0</v>
      </c>
      <c r="FE44" s="54">
        <v>0</v>
      </c>
      <c r="FF44" s="54">
        <v>0</v>
      </c>
      <c r="FG44" s="54">
        <v>0</v>
      </c>
      <c r="FH44" s="54">
        <v>0</v>
      </c>
      <c r="FI44" s="55">
        <v>0</v>
      </c>
      <c r="FJ44" s="34">
        <f>EX44*EX$10+EY44*EY$10+EZ44*EZ$10+FA44*FA$10+FB44*FB$10+FC44*FC$10+FD44*FD$10+FE44*FE$10+FF44*FF$10+FH44*FH$10+FI44*FI$10+FG44*FG$10</f>
        <v>0</v>
      </c>
    </row>
    <row r="45" spans="1:166" ht="12.75" customHeight="1" thickBot="1" x14ac:dyDescent="0.25">
      <c r="A45" s="138"/>
      <c r="B45" s="33">
        <f>0.5*G45+0.5*T45</f>
        <v>142.5</v>
      </c>
      <c r="C45" s="49">
        <f>AH45*0.4+AU45*0.6</f>
        <v>278.39999999999998</v>
      </c>
      <c r="D45" s="56">
        <f>BI45+BV45</f>
        <v>540</v>
      </c>
      <c r="E45" s="62">
        <f>CJ45*0.4+CW45*0.6</f>
        <v>167.2</v>
      </c>
      <c r="F45" s="65">
        <f>(DK45+EK45)*0.4+(DX45+EX45)*0.6</f>
        <v>407.00000000000006</v>
      </c>
      <c r="G45" s="115">
        <f>S43+S44</f>
        <v>0</v>
      </c>
      <c r="H45" s="116"/>
      <c r="I45" s="116"/>
      <c r="J45" s="116"/>
      <c r="K45" s="116"/>
      <c r="L45" s="116"/>
      <c r="M45" s="116"/>
      <c r="N45" s="116"/>
      <c r="O45" s="116"/>
      <c r="P45" s="116"/>
      <c r="Q45" s="116"/>
      <c r="R45" s="116"/>
      <c r="S45" s="117"/>
      <c r="T45" s="115">
        <f>AF43+AF44</f>
        <v>285</v>
      </c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7"/>
      <c r="AH45" s="115">
        <f>AT43+AT44</f>
        <v>546</v>
      </c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7"/>
      <c r="AU45" s="115">
        <f>BG43+BG44</f>
        <v>100</v>
      </c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7"/>
      <c r="BI45" s="115">
        <f>BU43+BU44</f>
        <v>490</v>
      </c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7"/>
      <c r="BV45" s="115">
        <f>CH43+CH44</f>
        <v>50</v>
      </c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7"/>
      <c r="CJ45" s="115">
        <f>CV43+CV44</f>
        <v>235</v>
      </c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7"/>
      <c r="CW45" s="115">
        <f>DI43+DI44</f>
        <v>122</v>
      </c>
      <c r="CX45" s="116"/>
      <c r="CY45" s="116"/>
      <c r="CZ45" s="116"/>
      <c r="DA45" s="116"/>
      <c r="DB45" s="116"/>
      <c r="DC45" s="116"/>
      <c r="DD45" s="116"/>
      <c r="DE45" s="116"/>
      <c r="DF45" s="116"/>
      <c r="DG45" s="116"/>
      <c r="DH45" s="116"/>
      <c r="DI45" s="117"/>
      <c r="DK45" s="115">
        <f>DW43+DW44</f>
        <v>703</v>
      </c>
      <c r="DL45" s="116"/>
      <c r="DM45" s="116"/>
      <c r="DN45" s="116"/>
      <c r="DO45" s="116"/>
      <c r="DP45" s="116"/>
      <c r="DQ45" s="116"/>
      <c r="DR45" s="116"/>
      <c r="DS45" s="116"/>
      <c r="DT45" s="116"/>
      <c r="DU45" s="116"/>
      <c r="DV45" s="116"/>
      <c r="DW45" s="117"/>
      <c r="DX45" s="115">
        <f>EJ43+EJ44</f>
        <v>163</v>
      </c>
      <c r="DY45" s="116"/>
      <c r="DZ45" s="116"/>
      <c r="EA45" s="116"/>
      <c r="EB45" s="116"/>
      <c r="EC45" s="116"/>
      <c r="ED45" s="116"/>
      <c r="EE45" s="116"/>
      <c r="EF45" s="116"/>
      <c r="EG45" s="116"/>
      <c r="EH45" s="116"/>
      <c r="EI45" s="116"/>
      <c r="EJ45" s="117"/>
      <c r="EK45" s="115">
        <f>EW43+EW44</f>
        <v>70</v>
      </c>
      <c r="EL45" s="116"/>
      <c r="EM45" s="116"/>
      <c r="EN45" s="116"/>
      <c r="EO45" s="116"/>
      <c r="EP45" s="116"/>
      <c r="EQ45" s="116"/>
      <c r="ER45" s="116"/>
      <c r="ES45" s="116"/>
      <c r="ET45" s="116"/>
      <c r="EU45" s="116"/>
      <c r="EV45" s="116"/>
      <c r="EW45" s="117"/>
      <c r="EX45" s="115">
        <f>FJ43+FJ44</f>
        <v>0</v>
      </c>
      <c r="EY45" s="116"/>
      <c r="EZ45" s="116"/>
      <c r="FA45" s="116"/>
      <c r="FB45" s="116"/>
      <c r="FC45" s="116"/>
      <c r="FD45" s="116"/>
      <c r="FE45" s="116"/>
      <c r="FF45" s="116"/>
      <c r="FG45" s="116"/>
      <c r="FH45" s="116"/>
      <c r="FI45" s="116"/>
      <c r="FJ45" s="117"/>
    </row>
    <row r="46" spans="1:166" ht="12.75" customHeight="1" thickBot="1" x14ac:dyDescent="0.25">
      <c r="A46" s="136">
        <v>11</v>
      </c>
      <c r="B46" s="139" t="s">
        <v>106</v>
      </c>
      <c r="C46" s="140"/>
      <c r="D46" s="140"/>
      <c r="E46" s="140"/>
      <c r="F46" s="141"/>
      <c r="G46" s="26">
        <v>0</v>
      </c>
      <c r="H46" s="27">
        <v>0</v>
      </c>
      <c r="I46" s="27">
        <v>0</v>
      </c>
      <c r="J46" s="27">
        <v>0</v>
      </c>
      <c r="K46" s="27">
        <v>0</v>
      </c>
      <c r="L46" s="27">
        <v>0</v>
      </c>
      <c r="M46" s="27">
        <v>0</v>
      </c>
      <c r="N46" s="27">
        <v>0</v>
      </c>
      <c r="O46" s="27">
        <v>0</v>
      </c>
      <c r="P46" s="27">
        <v>0</v>
      </c>
      <c r="Q46" s="28">
        <v>0</v>
      </c>
      <c r="R46" s="28">
        <v>0</v>
      </c>
      <c r="S46" s="34">
        <f>G46*G$10+H46*H$10+I46*I$10+J46*J$10+K46*K$10+L46*L$10+M46*M$10+N46*N$10+O46*O$10+P46*P$10+Q46*Q$10+R46*R$10</f>
        <v>0</v>
      </c>
      <c r="T46" s="26">
        <v>3</v>
      </c>
      <c r="U46" s="27">
        <v>1</v>
      </c>
      <c r="V46" s="27">
        <v>0</v>
      </c>
      <c r="W46" s="27">
        <v>0</v>
      </c>
      <c r="X46" s="27">
        <v>2</v>
      </c>
      <c r="Y46" s="27">
        <v>2</v>
      </c>
      <c r="Z46" s="27">
        <v>3</v>
      </c>
      <c r="AA46" s="27">
        <v>0</v>
      </c>
      <c r="AB46" s="27">
        <v>0</v>
      </c>
      <c r="AC46" s="27">
        <v>0</v>
      </c>
      <c r="AD46" s="28">
        <v>5</v>
      </c>
      <c r="AE46" s="28">
        <v>5</v>
      </c>
      <c r="AF46" s="34">
        <f>T46*T$10+U46*U$10+V46*V$10+W46*W$10+X46*X$10+Y46*Y$10+Z46*Z$10+AA46*AA$10+AB46*AB$10+AD46*AD$10+AE46*AE$10+AC46*AC$10</f>
        <v>169</v>
      </c>
      <c r="AH46" s="26">
        <v>5</v>
      </c>
      <c r="AI46" s="27">
        <v>4</v>
      </c>
      <c r="AJ46" s="27">
        <v>0</v>
      </c>
      <c r="AK46" s="27">
        <v>0</v>
      </c>
      <c r="AL46" s="27">
        <v>4</v>
      </c>
      <c r="AM46" s="27">
        <v>0</v>
      </c>
      <c r="AN46" s="27">
        <v>2</v>
      </c>
      <c r="AO46" s="27">
        <v>3</v>
      </c>
      <c r="AP46" s="27">
        <v>0</v>
      </c>
      <c r="AQ46" s="27">
        <v>0</v>
      </c>
      <c r="AR46" s="27">
        <v>5</v>
      </c>
      <c r="AS46" s="52">
        <v>5</v>
      </c>
      <c r="AT46" s="34">
        <f>AH46*AH$10+AI46*AI$10+AJ46*AJ$10+AK46*AK$10+AL46*AL$10+AM46*AM$10+AN46*AN$10+AO46*AO$10+AP46*AP$10+AQ46*AQ$10+AR46*AR$10+AS46*AS$10</f>
        <v>264</v>
      </c>
      <c r="AU46" s="26">
        <v>5</v>
      </c>
      <c r="AV46" s="27">
        <v>0</v>
      </c>
      <c r="AW46" s="27">
        <v>0</v>
      </c>
      <c r="AX46" s="27">
        <v>0</v>
      </c>
      <c r="AY46" s="27">
        <v>0</v>
      </c>
      <c r="AZ46" s="27">
        <v>0</v>
      </c>
      <c r="BA46" s="27">
        <v>0</v>
      </c>
      <c r="BB46" s="27">
        <v>0</v>
      </c>
      <c r="BC46" s="27">
        <v>0</v>
      </c>
      <c r="BD46" s="27">
        <v>0</v>
      </c>
      <c r="BE46" s="27">
        <v>5</v>
      </c>
      <c r="BF46" s="52">
        <v>5</v>
      </c>
      <c r="BG46" s="34">
        <f>AU46*AU$10+AV46*AV$10+AW46*AW$10+AX46*AX$10+AY46*AY$10+AZ46*AZ$10+BA46*BA$10+BB46*BB$10+BC46*BC$10+BE46*BE$10+BF46*BF$10+BD46*BD$10</f>
        <v>50</v>
      </c>
      <c r="BI46" s="26">
        <v>5</v>
      </c>
      <c r="BJ46" s="27">
        <v>4</v>
      </c>
      <c r="BK46" s="27">
        <v>5</v>
      </c>
      <c r="BL46" s="27">
        <v>5</v>
      </c>
      <c r="BM46" s="27">
        <v>5</v>
      </c>
      <c r="BN46" s="27">
        <v>4</v>
      </c>
      <c r="BO46" s="27">
        <v>5</v>
      </c>
      <c r="BP46" s="27">
        <v>5</v>
      </c>
      <c r="BQ46" s="27">
        <v>5</v>
      </c>
      <c r="BR46" s="27">
        <v>4</v>
      </c>
      <c r="BS46" s="27">
        <v>5</v>
      </c>
      <c r="BT46" s="52">
        <v>4</v>
      </c>
      <c r="BU46" s="34">
        <f>BI46*BI$10+BJ46*BJ$10+BK46*BK$10+BL46*BL$10+BM46*BM$10+BN46*BN$10+BO46*BO$10+BP46*BP$10+BQ46*BQ$10+BR46*BR$10+BS46*BS$10+BT46*BT$10</f>
        <v>672</v>
      </c>
      <c r="BV46" s="26">
        <v>2</v>
      </c>
      <c r="BW46" s="27">
        <v>4</v>
      </c>
      <c r="BX46" s="27">
        <v>4</v>
      </c>
      <c r="BY46" s="27">
        <v>4</v>
      </c>
      <c r="BZ46" s="27">
        <v>4</v>
      </c>
      <c r="CA46" s="27">
        <v>5</v>
      </c>
      <c r="CB46" s="27">
        <v>3</v>
      </c>
      <c r="CC46" s="27">
        <v>3</v>
      </c>
      <c r="CD46" s="27">
        <v>0</v>
      </c>
      <c r="CE46" s="27">
        <v>5</v>
      </c>
      <c r="CF46" s="27">
        <v>5</v>
      </c>
      <c r="CG46" s="52">
        <v>5</v>
      </c>
      <c r="CH46" s="34">
        <f>BV46*BV$10+BW46*BW$10+BX46*BX$10+BY46*BY$10+BZ46*BZ$10+CA46*CA$10+CB46*CB$10+CC46*CC$10+CD46*CD$10+CF46*CF$10+CG46*CG$10+CE46*CE$10</f>
        <v>665</v>
      </c>
      <c r="CJ46" s="26">
        <v>5</v>
      </c>
      <c r="CK46" s="27">
        <v>5</v>
      </c>
      <c r="CL46" s="27">
        <v>6</v>
      </c>
      <c r="CM46" s="27">
        <v>6</v>
      </c>
      <c r="CN46" s="27">
        <v>6</v>
      </c>
      <c r="CO46" s="27">
        <v>5</v>
      </c>
      <c r="CP46" s="27">
        <v>5</v>
      </c>
      <c r="CQ46" s="27">
        <v>5</v>
      </c>
      <c r="CR46" s="27">
        <v>6</v>
      </c>
      <c r="CS46" s="27">
        <v>4</v>
      </c>
      <c r="CT46" s="27">
        <v>5</v>
      </c>
      <c r="CU46" s="52">
        <v>5</v>
      </c>
      <c r="CV46" s="34">
        <f>CJ46*CJ$10+CK46*CK$10+CL46*CL$10+CM46*CM$10+CN46*CN$10+CO46*CO$10+CP46*CP$10+CQ46*CQ$10+CR46*CR$10+CS46*CS$10+CT46*CT$10+CU46*CU$10</f>
        <v>756</v>
      </c>
      <c r="CW46" s="26">
        <v>5</v>
      </c>
      <c r="CX46" s="27">
        <v>4</v>
      </c>
      <c r="CY46" s="27">
        <v>3</v>
      </c>
      <c r="CZ46" s="27">
        <v>4</v>
      </c>
      <c r="DA46" s="27">
        <v>5</v>
      </c>
      <c r="DB46" s="27">
        <v>5</v>
      </c>
      <c r="DC46" s="27">
        <v>2</v>
      </c>
      <c r="DD46" s="27">
        <v>3</v>
      </c>
      <c r="DE46" s="27">
        <v>3</v>
      </c>
      <c r="DF46" s="27">
        <v>4</v>
      </c>
      <c r="DG46" s="27">
        <v>5</v>
      </c>
      <c r="DH46" s="52">
        <v>5</v>
      </c>
      <c r="DI46" s="34">
        <f>CW46*CW$10+CX46*CX$10+CY46*CY$10+CZ46*CZ$10+DA46*DA$10+DB46*DB$10+DC46*DC$10+DD46*DD$10+DE46*DE$10+DG46*DG$10+DH46*DH$10+DF46*DF$10</f>
        <v>663</v>
      </c>
      <c r="DK46" s="26">
        <v>6</v>
      </c>
      <c r="DL46" s="27">
        <v>6</v>
      </c>
      <c r="DM46" s="27">
        <v>5</v>
      </c>
      <c r="DN46" s="27">
        <v>5</v>
      </c>
      <c r="DO46" s="27">
        <v>5</v>
      </c>
      <c r="DP46" s="27">
        <v>5</v>
      </c>
      <c r="DQ46" s="27">
        <v>6</v>
      </c>
      <c r="DR46" s="27">
        <v>4</v>
      </c>
      <c r="DS46" s="27">
        <v>6</v>
      </c>
      <c r="DT46" s="27">
        <v>0</v>
      </c>
      <c r="DU46" s="27">
        <v>5</v>
      </c>
      <c r="DV46" s="52">
        <v>5</v>
      </c>
      <c r="DW46" s="34">
        <f>DK46*DK$10+DL46*DL$10+DM46*DM$10+DN46*DN$10+DO46*DO$10+DP46*DP$10+DQ46*DQ$10+DR46*DR$10+DS46*DS$10+DT46*DT$10+DU46*DU$10+DV46*DV$10</f>
        <v>690</v>
      </c>
      <c r="DX46" s="26">
        <v>0</v>
      </c>
      <c r="DY46" s="27">
        <v>4</v>
      </c>
      <c r="DZ46" s="27">
        <v>4</v>
      </c>
      <c r="EA46" s="27">
        <v>4</v>
      </c>
      <c r="EB46" s="27">
        <v>2</v>
      </c>
      <c r="EC46" s="27">
        <v>3</v>
      </c>
      <c r="ED46" s="27">
        <v>3</v>
      </c>
      <c r="EE46" s="27">
        <v>4</v>
      </c>
      <c r="EF46" s="27">
        <v>4</v>
      </c>
      <c r="EG46" s="27">
        <v>0</v>
      </c>
      <c r="EH46" s="27">
        <v>5</v>
      </c>
      <c r="EI46" s="52">
        <v>5</v>
      </c>
      <c r="EJ46" s="34">
        <f>DX46*DX$10+DY46*DY$10+DZ46*DZ$10+EA46*EA$10+EB46*EB$10+EC46*EC$10+ED46*ED$10+EE46*EE$10+EF46*EF$10+EH46*EH$10+EI46*EI$10+EG46*EG$10</f>
        <v>497</v>
      </c>
      <c r="EK46" s="26">
        <v>5</v>
      </c>
      <c r="EL46" s="27">
        <v>4</v>
      </c>
      <c r="EM46" s="27">
        <v>4</v>
      </c>
      <c r="EN46" s="27">
        <v>5</v>
      </c>
      <c r="EO46" s="27">
        <v>4</v>
      </c>
      <c r="EP46" s="27">
        <v>4</v>
      </c>
      <c r="EQ46" s="27">
        <v>5</v>
      </c>
      <c r="ER46" s="27">
        <v>4</v>
      </c>
      <c r="ES46" s="27">
        <v>5</v>
      </c>
      <c r="ET46" s="27">
        <v>0</v>
      </c>
      <c r="EU46" s="27">
        <v>5</v>
      </c>
      <c r="EV46" s="52">
        <v>5</v>
      </c>
      <c r="EW46" s="34">
        <f>EK46*EK$10+EL46*EL$10+EM46*EM$10+EN46*EN$10+EO46*EO$10+EP46*EP$10+EQ46*EQ$10+ER46*ER$10+ES46*ES$10+ET46*ET$10+EU46*EU$10+EV46*EV$10</f>
        <v>581</v>
      </c>
      <c r="EX46" s="26">
        <v>0</v>
      </c>
      <c r="EY46" s="27">
        <v>0</v>
      </c>
      <c r="EZ46" s="27">
        <v>0</v>
      </c>
      <c r="FA46" s="27">
        <v>0</v>
      </c>
      <c r="FB46" s="27">
        <v>0</v>
      </c>
      <c r="FC46" s="27">
        <v>0</v>
      </c>
      <c r="FD46" s="27">
        <v>0</v>
      </c>
      <c r="FE46" s="27">
        <v>0</v>
      </c>
      <c r="FF46" s="27">
        <v>0</v>
      </c>
      <c r="FG46" s="27">
        <v>0</v>
      </c>
      <c r="FH46" s="27">
        <v>0</v>
      </c>
      <c r="FI46" s="52">
        <v>0</v>
      </c>
      <c r="FJ46" s="34">
        <f>EX46*EX$10+EY46*EY$10+EZ46*EZ$10+FA46*FA$10+FB46*FB$10+FC46*FC$10+FD46*FD$10+FE46*FE$10+FF46*FF$10+FH46*FH$10+FI46*FI$10+FG46*FG$10</f>
        <v>0</v>
      </c>
    </row>
    <row r="47" spans="1:166" ht="12.75" customHeight="1" thickBot="1" x14ac:dyDescent="0.25">
      <c r="A47" s="137"/>
      <c r="B47" s="142"/>
      <c r="C47" s="143"/>
      <c r="D47" s="143"/>
      <c r="E47" s="143"/>
      <c r="F47" s="144"/>
      <c r="G47" s="30">
        <v>0</v>
      </c>
      <c r="H47" s="31">
        <v>0</v>
      </c>
      <c r="I47" s="31">
        <v>0</v>
      </c>
      <c r="J47" s="31">
        <v>0</v>
      </c>
      <c r="K47" s="31">
        <v>0</v>
      </c>
      <c r="L47" s="31">
        <v>0</v>
      </c>
      <c r="M47" s="31">
        <v>0</v>
      </c>
      <c r="N47" s="31">
        <v>0</v>
      </c>
      <c r="O47" s="31">
        <v>0</v>
      </c>
      <c r="P47" s="31">
        <v>0</v>
      </c>
      <c r="Q47" s="32">
        <v>0</v>
      </c>
      <c r="R47" s="32">
        <v>0</v>
      </c>
      <c r="S47" s="34">
        <f>G47*G$10+H47*H$10+I47*I$10+J47*J$10+K47*K$10+L47*L$10+M47*M$10+N47*N$10+O47*O$10+P47*P$10+Q47*Q$10+R47*R$10</f>
        <v>0</v>
      </c>
      <c r="T47" s="30">
        <v>2</v>
      </c>
      <c r="U47" s="31">
        <v>0</v>
      </c>
      <c r="V47" s="31">
        <v>0</v>
      </c>
      <c r="W47" s="31">
        <v>0</v>
      </c>
      <c r="X47" s="31">
        <v>1</v>
      </c>
      <c r="Y47" s="31">
        <v>2</v>
      </c>
      <c r="Z47" s="31">
        <v>2</v>
      </c>
      <c r="AA47" s="31">
        <v>0</v>
      </c>
      <c r="AB47" s="31">
        <v>0</v>
      </c>
      <c r="AC47" s="31">
        <v>0</v>
      </c>
      <c r="AD47" s="32">
        <v>5</v>
      </c>
      <c r="AE47" s="32">
        <v>5</v>
      </c>
      <c r="AF47" s="34">
        <f>T47*T$10+U47*U$10+V47*V$10+W47*W$10+X47*X$10+Y47*Y$10+Z47*Z$10+AA47*AA$10+AB47*AB$10+AD47*AD$10+AE47*AE$10+AC47*AC$10</f>
        <v>116</v>
      </c>
      <c r="AH47" s="53">
        <v>5</v>
      </c>
      <c r="AI47" s="54">
        <v>4</v>
      </c>
      <c r="AJ47" s="54">
        <v>0</v>
      </c>
      <c r="AK47" s="54">
        <v>0</v>
      </c>
      <c r="AL47" s="54">
        <v>4</v>
      </c>
      <c r="AM47" s="54">
        <v>0</v>
      </c>
      <c r="AN47" s="54">
        <v>2</v>
      </c>
      <c r="AO47" s="54">
        <v>4</v>
      </c>
      <c r="AP47" s="54">
        <v>0</v>
      </c>
      <c r="AQ47" s="54">
        <v>0</v>
      </c>
      <c r="AR47" s="54">
        <v>5</v>
      </c>
      <c r="AS47" s="55">
        <v>5</v>
      </c>
      <c r="AT47" s="34">
        <f>AH47*AH$10+AI47*AI$10+AJ47*AJ$10+AK47*AK$10+AL47*AL$10+AM47*AM$10+AN47*AN$10+AO47*AO$10+AP47*AP$10+AQ47*AQ$10+AR47*AR$10+AS47*AS$10</f>
        <v>282</v>
      </c>
      <c r="AU47" s="53">
        <v>5</v>
      </c>
      <c r="AV47" s="54">
        <v>0</v>
      </c>
      <c r="AW47" s="54">
        <v>0</v>
      </c>
      <c r="AX47" s="54">
        <v>0</v>
      </c>
      <c r="AY47" s="54">
        <v>0</v>
      </c>
      <c r="AZ47" s="54">
        <v>0</v>
      </c>
      <c r="BA47" s="54">
        <v>0</v>
      </c>
      <c r="BB47" s="54">
        <v>0</v>
      </c>
      <c r="BC47" s="54">
        <v>0</v>
      </c>
      <c r="BD47" s="54">
        <v>0</v>
      </c>
      <c r="BE47" s="54">
        <v>5</v>
      </c>
      <c r="BF47" s="55">
        <v>5</v>
      </c>
      <c r="BG47" s="34">
        <f>AU47*AU$10+AV47*AV$10+AW47*AW$10+AX47*AX$10+AY47*AY$10+AZ47*AZ$10+BA47*BA$10+BB47*BB$10+BC47*BC$10+BE47*BE$10+BF47*BF$10+BD47*BD$10</f>
        <v>50</v>
      </c>
      <c r="BI47" s="53">
        <v>5</v>
      </c>
      <c r="BJ47" s="54">
        <v>4</v>
      </c>
      <c r="BK47" s="54">
        <v>4</v>
      </c>
      <c r="BL47" s="54">
        <v>5</v>
      </c>
      <c r="BM47" s="54">
        <v>4</v>
      </c>
      <c r="BN47" s="54">
        <v>4</v>
      </c>
      <c r="BO47" s="54">
        <v>5</v>
      </c>
      <c r="BP47" s="54">
        <v>5</v>
      </c>
      <c r="BQ47" s="54">
        <v>5</v>
      </c>
      <c r="BR47" s="54">
        <v>4</v>
      </c>
      <c r="BS47" s="54">
        <v>5</v>
      </c>
      <c r="BT47" s="55">
        <v>5</v>
      </c>
      <c r="BU47" s="34">
        <f>BI47*BI$10+BJ47*BJ$10+BK47*BK$10+BL47*BL$10+BM47*BM$10+BN47*BN$10+BO47*BO$10+BP47*BP$10+BQ47*BQ$10+BR47*BR$10+BS47*BS$10+BT47*BT$10</f>
        <v>651</v>
      </c>
      <c r="BV47" s="53">
        <v>2</v>
      </c>
      <c r="BW47" s="54">
        <v>4</v>
      </c>
      <c r="BX47" s="54">
        <v>4</v>
      </c>
      <c r="BY47" s="54">
        <v>4</v>
      </c>
      <c r="BZ47" s="54">
        <v>4</v>
      </c>
      <c r="CA47" s="54">
        <v>5</v>
      </c>
      <c r="CB47" s="54">
        <v>4</v>
      </c>
      <c r="CC47" s="54">
        <v>3</v>
      </c>
      <c r="CD47" s="54">
        <v>0</v>
      </c>
      <c r="CE47" s="54">
        <v>5</v>
      </c>
      <c r="CF47" s="54">
        <v>5</v>
      </c>
      <c r="CG47" s="55">
        <v>5</v>
      </c>
      <c r="CH47" s="34">
        <f>BV47*BV$10+BW47*BW$10+BX47*BX$10+BY47*BY$10+BZ47*BZ$10+CA47*CA$10+CB47*CB$10+CC47*CC$10+CD47*CD$10+CF47*CF$10+CG47*CG$10+CE47*CE$10</f>
        <v>700</v>
      </c>
      <c r="CJ47" s="53">
        <v>0</v>
      </c>
      <c r="CK47" s="54">
        <v>0</v>
      </c>
      <c r="CL47" s="54">
        <v>0</v>
      </c>
      <c r="CM47" s="54">
        <v>0</v>
      </c>
      <c r="CN47" s="54">
        <v>0</v>
      </c>
      <c r="CO47" s="54">
        <v>0</v>
      </c>
      <c r="CP47" s="54">
        <v>0</v>
      </c>
      <c r="CQ47" s="54">
        <v>0</v>
      </c>
      <c r="CR47" s="54">
        <v>0</v>
      </c>
      <c r="CS47" s="54">
        <v>0</v>
      </c>
      <c r="CT47" s="54">
        <v>0</v>
      </c>
      <c r="CU47" s="55">
        <v>0</v>
      </c>
      <c r="CV47" s="34">
        <f>CJ47*CJ$10+CK47*CK$10+CL47*CL$10+CM47*CM$10+CN47*CN$10+CO47*CO$10+CP47*CP$10+CQ47*CQ$10+CR47*CR$10+CS47*CS$10+CT47*CT$10+CU47*CU$10</f>
        <v>0</v>
      </c>
      <c r="CW47" s="53">
        <v>0</v>
      </c>
      <c r="CX47" s="54">
        <v>0</v>
      </c>
      <c r="CY47" s="54">
        <v>0</v>
      </c>
      <c r="CZ47" s="54">
        <v>0</v>
      </c>
      <c r="DA47" s="54">
        <v>0</v>
      </c>
      <c r="DB47" s="54">
        <v>0</v>
      </c>
      <c r="DC47" s="54">
        <v>0</v>
      </c>
      <c r="DD47" s="54">
        <v>0</v>
      </c>
      <c r="DE47" s="54">
        <v>0</v>
      </c>
      <c r="DF47" s="54">
        <v>0</v>
      </c>
      <c r="DG47" s="54">
        <v>0</v>
      </c>
      <c r="DH47" s="55">
        <v>0</v>
      </c>
      <c r="DI47" s="34">
        <f>CW47*CW$10+CX47*CX$10+CY47*CY$10+CZ47*CZ$10+DA47*DA$10+DB47*DB$10+DC47*DC$10+DD47*DD$10+DE47*DE$10+DG47*DG$10+DH47*DH$10+DF47*DF$10</f>
        <v>0</v>
      </c>
      <c r="DK47" s="53">
        <v>6</v>
      </c>
      <c r="DL47" s="54">
        <v>6</v>
      </c>
      <c r="DM47" s="54">
        <v>5</v>
      </c>
      <c r="DN47" s="54">
        <v>5</v>
      </c>
      <c r="DO47" s="54">
        <v>4</v>
      </c>
      <c r="DP47" s="54">
        <v>5</v>
      </c>
      <c r="DQ47" s="54">
        <v>5</v>
      </c>
      <c r="DR47" s="54">
        <v>5</v>
      </c>
      <c r="DS47" s="54">
        <v>5</v>
      </c>
      <c r="DT47" s="54">
        <v>0</v>
      </c>
      <c r="DU47" s="54">
        <v>5</v>
      </c>
      <c r="DV47" s="55">
        <v>5</v>
      </c>
      <c r="DW47" s="34">
        <f>DK47*DK$10+DL47*DL$10+DM47*DM$10+DN47*DN$10+DO47*DO$10+DP47*DP$10+DQ47*DQ$10+DR47*DR$10+DS47*DS$10+DT47*DT$10+DU47*DU$10+DV47*DV$10</f>
        <v>672</v>
      </c>
      <c r="DX47" s="53">
        <v>0</v>
      </c>
      <c r="DY47" s="54">
        <v>3</v>
      </c>
      <c r="DZ47" s="54">
        <v>5</v>
      </c>
      <c r="EA47" s="54">
        <v>5</v>
      </c>
      <c r="EB47" s="54">
        <v>3</v>
      </c>
      <c r="EC47" s="54">
        <v>3</v>
      </c>
      <c r="ED47" s="54">
        <v>4</v>
      </c>
      <c r="EE47" s="54">
        <v>3</v>
      </c>
      <c r="EF47" s="54">
        <v>3</v>
      </c>
      <c r="EG47" s="54">
        <v>0</v>
      </c>
      <c r="EH47" s="54">
        <v>5</v>
      </c>
      <c r="EI47" s="55">
        <v>5</v>
      </c>
      <c r="EJ47" s="34">
        <f>DX47*DX$10+DY47*DY$10+DZ47*DZ$10+EA47*EA$10+EB47*EB$10+EC47*EC$10+ED47*ED$10+EE47*EE$10+EF47*EF$10+EH47*EH$10+EI47*EI$10+EG47*EG$10</f>
        <v>545</v>
      </c>
      <c r="EK47" s="53">
        <v>5</v>
      </c>
      <c r="EL47" s="54">
        <v>5</v>
      </c>
      <c r="EM47" s="54">
        <v>6</v>
      </c>
      <c r="EN47" s="54">
        <v>6</v>
      </c>
      <c r="EO47" s="54">
        <v>5</v>
      </c>
      <c r="EP47" s="54">
        <v>5</v>
      </c>
      <c r="EQ47" s="54">
        <v>5</v>
      </c>
      <c r="ER47" s="54">
        <v>4</v>
      </c>
      <c r="ES47" s="54">
        <v>6</v>
      </c>
      <c r="ET47" s="54">
        <v>0</v>
      </c>
      <c r="EU47" s="54">
        <v>5</v>
      </c>
      <c r="EV47" s="55">
        <v>5</v>
      </c>
      <c r="EW47" s="34">
        <f>EK47*EK$10+EL47*EL$10+EM47*EM$10+EN47*EN$10+EO47*EO$10+EP47*EP$10+EQ47*EQ$10+ER47*ER$10+ES47*ES$10+ET47*ET$10+EU47*EU$10+EV47*EV$10</f>
        <v>676</v>
      </c>
      <c r="EX47" s="53">
        <v>0</v>
      </c>
      <c r="EY47" s="54">
        <v>0</v>
      </c>
      <c r="EZ47" s="54">
        <v>0</v>
      </c>
      <c r="FA47" s="54">
        <v>0</v>
      </c>
      <c r="FB47" s="54">
        <v>0</v>
      </c>
      <c r="FC47" s="54">
        <v>0</v>
      </c>
      <c r="FD47" s="54">
        <v>0</v>
      </c>
      <c r="FE47" s="54">
        <v>0</v>
      </c>
      <c r="FF47" s="54">
        <v>0</v>
      </c>
      <c r="FG47" s="54">
        <v>0</v>
      </c>
      <c r="FH47" s="54">
        <v>0</v>
      </c>
      <c r="FI47" s="55">
        <v>0</v>
      </c>
      <c r="FJ47" s="34">
        <f>EX47*EX$10+EY47*EY$10+EZ47*EZ$10+FA47*FA$10+FB47*FB$10+FC47*FC$10+FD47*FD$10+FE47*FE$10+FF47*FF$10+FH47*FH$10+FI47*FI$10+FG47*FG$10</f>
        <v>0</v>
      </c>
    </row>
    <row r="48" spans="1:166" ht="12.75" customHeight="1" thickBot="1" x14ac:dyDescent="0.25">
      <c r="A48" s="138"/>
      <c r="B48" s="33">
        <f>0.5*G48+0.5*T48</f>
        <v>142.5</v>
      </c>
      <c r="C48" s="49">
        <f>AH48*0.4+AU48*0.6</f>
        <v>278.39999999999998</v>
      </c>
      <c r="D48" s="56">
        <f>BI48+BV48</f>
        <v>2688</v>
      </c>
      <c r="E48" s="62">
        <f>CJ48*0.4+CW48*0.6</f>
        <v>700.2</v>
      </c>
      <c r="F48" s="65">
        <f>(DK48+EK48)*0.4+(DX48+EX48)*0.6</f>
        <v>1672.8000000000002</v>
      </c>
      <c r="G48" s="115">
        <f>S46+S47</f>
        <v>0</v>
      </c>
      <c r="H48" s="116"/>
      <c r="I48" s="116"/>
      <c r="J48" s="116"/>
      <c r="K48" s="116"/>
      <c r="L48" s="116"/>
      <c r="M48" s="116"/>
      <c r="N48" s="116"/>
      <c r="O48" s="116"/>
      <c r="P48" s="116"/>
      <c r="Q48" s="116"/>
      <c r="R48" s="116"/>
      <c r="S48" s="117"/>
      <c r="T48" s="115">
        <f>AF46+AF47</f>
        <v>285</v>
      </c>
      <c r="U48" s="116"/>
      <c r="V48" s="116"/>
      <c r="W48" s="116"/>
      <c r="X48" s="116"/>
      <c r="Y48" s="116"/>
      <c r="Z48" s="116"/>
      <c r="AA48" s="116"/>
      <c r="AB48" s="116"/>
      <c r="AC48" s="116"/>
      <c r="AD48" s="116"/>
      <c r="AE48" s="116"/>
      <c r="AF48" s="117"/>
      <c r="AH48" s="115">
        <f>AT46+AT47</f>
        <v>546</v>
      </c>
      <c r="AI48" s="116"/>
      <c r="AJ48" s="116"/>
      <c r="AK48" s="116"/>
      <c r="AL48" s="116"/>
      <c r="AM48" s="116"/>
      <c r="AN48" s="116"/>
      <c r="AO48" s="116"/>
      <c r="AP48" s="116"/>
      <c r="AQ48" s="116"/>
      <c r="AR48" s="116"/>
      <c r="AS48" s="116"/>
      <c r="AT48" s="117"/>
      <c r="AU48" s="115">
        <f>BG46+BG47</f>
        <v>100</v>
      </c>
      <c r="AV48" s="116"/>
      <c r="AW48" s="116"/>
      <c r="AX48" s="116"/>
      <c r="AY48" s="116"/>
      <c r="AZ48" s="116"/>
      <c r="BA48" s="116"/>
      <c r="BB48" s="116"/>
      <c r="BC48" s="116"/>
      <c r="BD48" s="116"/>
      <c r="BE48" s="116"/>
      <c r="BF48" s="116"/>
      <c r="BG48" s="117"/>
      <c r="BI48" s="115">
        <f>BU46+BU47</f>
        <v>1323</v>
      </c>
      <c r="BJ48" s="116"/>
      <c r="BK48" s="116"/>
      <c r="BL48" s="116"/>
      <c r="BM48" s="116"/>
      <c r="BN48" s="116"/>
      <c r="BO48" s="116"/>
      <c r="BP48" s="116"/>
      <c r="BQ48" s="116"/>
      <c r="BR48" s="116"/>
      <c r="BS48" s="116"/>
      <c r="BT48" s="116"/>
      <c r="BU48" s="117"/>
      <c r="BV48" s="115">
        <f>CH46+CH47</f>
        <v>1365</v>
      </c>
      <c r="BW48" s="116"/>
      <c r="BX48" s="116"/>
      <c r="BY48" s="116"/>
      <c r="BZ48" s="116"/>
      <c r="CA48" s="116"/>
      <c r="CB48" s="116"/>
      <c r="CC48" s="116"/>
      <c r="CD48" s="116"/>
      <c r="CE48" s="116"/>
      <c r="CF48" s="116"/>
      <c r="CG48" s="116"/>
      <c r="CH48" s="117"/>
      <c r="CJ48" s="115">
        <f>CV46+CV47</f>
        <v>756</v>
      </c>
      <c r="CK48" s="116"/>
      <c r="CL48" s="116"/>
      <c r="CM48" s="116"/>
      <c r="CN48" s="116"/>
      <c r="CO48" s="116"/>
      <c r="CP48" s="116"/>
      <c r="CQ48" s="116"/>
      <c r="CR48" s="116"/>
      <c r="CS48" s="116"/>
      <c r="CT48" s="116"/>
      <c r="CU48" s="116"/>
      <c r="CV48" s="117"/>
      <c r="CW48" s="115">
        <f>DI46+DI47</f>
        <v>663</v>
      </c>
      <c r="CX48" s="116"/>
      <c r="CY48" s="116"/>
      <c r="CZ48" s="116"/>
      <c r="DA48" s="116"/>
      <c r="DB48" s="116"/>
      <c r="DC48" s="116"/>
      <c r="DD48" s="116"/>
      <c r="DE48" s="116"/>
      <c r="DF48" s="116"/>
      <c r="DG48" s="116"/>
      <c r="DH48" s="116"/>
      <c r="DI48" s="117"/>
      <c r="DK48" s="115">
        <f>DW46+DW47</f>
        <v>1362</v>
      </c>
      <c r="DL48" s="116"/>
      <c r="DM48" s="116"/>
      <c r="DN48" s="116"/>
      <c r="DO48" s="116"/>
      <c r="DP48" s="116"/>
      <c r="DQ48" s="116"/>
      <c r="DR48" s="116"/>
      <c r="DS48" s="116"/>
      <c r="DT48" s="116"/>
      <c r="DU48" s="116"/>
      <c r="DV48" s="116"/>
      <c r="DW48" s="117"/>
      <c r="DX48" s="115">
        <f>EJ46+EJ47</f>
        <v>1042</v>
      </c>
      <c r="DY48" s="116"/>
      <c r="DZ48" s="116"/>
      <c r="EA48" s="116"/>
      <c r="EB48" s="116"/>
      <c r="EC48" s="116"/>
      <c r="ED48" s="116"/>
      <c r="EE48" s="116"/>
      <c r="EF48" s="116"/>
      <c r="EG48" s="116"/>
      <c r="EH48" s="116"/>
      <c r="EI48" s="116"/>
      <c r="EJ48" s="117"/>
      <c r="EK48" s="115">
        <f>EW46+EW47</f>
        <v>1257</v>
      </c>
      <c r="EL48" s="116"/>
      <c r="EM48" s="116"/>
      <c r="EN48" s="116"/>
      <c r="EO48" s="116"/>
      <c r="EP48" s="116"/>
      <c r="EQ48" s="116"/>
      <c r="ER48" s="116"/>
      <c r="ES48" s="116"/>
      <c r="ET48" s="116"/>
      <c r="EU48" s="116"/>
      <c r="EV48" s="116"/>
      <c r="EW48" s="117"/>
      <c r="EX48" s="115">
        <f>FJ46+FJ47</f>
        <v>0</v>
      </c>
      <c r="EY48" s="116"/>
      <c r="EZ48" s="116"/>
      <c r="FA48" s="116"/>
      <c r="FB48" s="116"/>
      <c r="FC48" s="116"/>
      <c r="FD48" s="116"/>
      <c r="FE48" s="116"/>
      <c r="FF48" s="116"/>
      <c r="FG48" s="116"/>
      <c r="FH48" s="116"/>
      <c r="FI48" s="116"/>
      <c r="FJ48" s="117"/>
    </row>
    <row r="49" spans="1:166" ht="12.75" customHeight="1" thickBot="1" x14ac:dyDescent="0.25">
      <c r="A49" s="136">
        <v>11</v>
      </c>
      <c r="B49" s="139" t="s">
        <v>107</v>
      </c>
      <c r="C49" s="140"/>
      <c r="D49" s="140"/>
      <c r="E49" s="140"/>
      <c r="F49" s="141"/>
      <c r="G49" s="26">
        <v>0</v>
      </c>
      <c r="H49" s="27">
        <v>0</v>
      </c>
      <c r="I49" s="27">
        <v>0</v>
      </c>
      <c r="J49" s="27">
        <v>0</v>
      </c>
      <c r="K49" s="27">
        <v>0</v>
      </c>
      <c r="L49" s="27">
        <v>0</v>
      </c>
      <c r="M49" s="27">
        <v>0</v>
      </c>
      <c r="N49" s="27">
        <v>0</v>
      </c>
      <c r="O49" s="27">
        <v>0</v>
      </c>
      <c r="P49" s="27">
        <v>0</v>
      </c>
      <c r="Q49" s="28">
        <v>0</v>
      </c>
      <c r="R49" s="28">
        <v>0</v>
      </c>
      <c r="S49" s="34">
        <f>G49*G$10+H49*H$10+I49*I$10+J49*J$10+K49*K$10+L49*L$10+M49*M$10+N49*N$10+O49*O$10+P49*P$10+Q49*Q$10+R49*R$10</f>
        <v>0</v>
      </c>
      <c r="T49" s="26">
        <v>3</v>
      </c>
      <c r="U49" s="27">
        <v>1</v>
      </c>
      <c r="V49" s="27">
        <v>0</v>
      </c>
      <c r="W49" s="27">
        <v>0</v>
      </c>
      <c r="X49" s="27">
        <v>2</v>
      </c>
      <c r="Y49" s="27">
        <v>2</v>
      </c>
      <c r="Z49" s="27">
        <v>3</v>
      </c>
      <c r="AA49" s="27">
        <v>0</v>
      </c>
      <c r="AB49" s="27">
        <v>0</v>
      </c>
      <c r="AC49" s="27">
        <v>0</v>
      </c>
      <c r="AD49" s="28">
        <v>5</v>
      </c>
      <c r="AE49" s="28">
        <v>5</v>
      </c>
      <c r="AF49" s="34">
        <f>T49*T$10+U49*U$10+V49*V$10+W49*W$10+X49*X$10+Y49*Y$10+Z49*Z$10+AA49*AA$10+AB49*AB$10+AD49*AD$10+AE49*AE$10+AC49*AC$10</f>
        <v>169</v>
      </c>
      <c r="AH49" s="26">
        <v>5</v>
      </c>
      <c r="AI49" s="27">
        <v>4</v>
      </c>
      <c r="AJ49" s="27">
        <v>0</v>
      </c>
      <c r="AK49" s="27">
        <v>0</v>
      </c>
      <c r="AL49" s="27">
        <v>4</v>
      </c>
      <c r="AM49" s="27">
        <v>0</v>
      </c>
      <c r="AN49" s="27">
        <v>2</v>
      </c>
      <c r="AO49" s="27">
        <v>3</v>
      </c>
      <c r="AP49" s="27">
        <v>0</v>
      </c>
      <c r="AQ49" s="27">
        <v>0</v>
      </c>
      <c r="AR49" s="27">
        <v>5</v>
      </c>
      <c r="AS49" s="52">
        <v>5</v>
      </c>
      <c r="AT49" s="34">
        <f>AH49*AH$10+AI49*AI$10+AJ49*AJ$10+AK49*AK$10+AL49*AL$10+AM49*AM$10+AN49*AN$10+AO49*AO$10+AP49*AP$10+AQ49*AQ$10+AR49*AR$10+AS49*AS$10</f>
        <v>264</v>
      </c>
      <c r="AU49" s="26">
        <v>5</v>
      </c>
      <c r="AV49" s="27">
        <v>0</v>
      </c>
      <c r="AW49" s="27">
        <v>0</v>
      </c>
      <c r="AX49" s="27">
        <v>0</v>
      </c>
      <c r="AY49" s="27">
        <v>0</v>
      </c>
      <c r="AZ49" s="27">
        <v>0</v>
      </c>
      <c r="BA49" s="27">
        <v>0</v>
      </c>
      <c r="BB49" s="27">
        <v>0</v>
      </c>
      <c r="BC49" s="27">
        <v>0</v>
      </c>
      <c r="BD49" s="27">
        <v>0</v>
      </c>
      <c r="BE49" s="27">
        <v>5</v>
      </c>
      <c r="BF49" s="52">
        <v>5</v>
      </c>
      <c r="BG49" s="34">
        <f>AU49*AU$10+AV49*AV$10+AW49*AW$10+AX49*AX$10+AY49*AY$10+AZ49*AZ$10+BA49*BA$10+BB49*BB$10+BC49*BC$10+BE49*BE$10+BF49*BF$10+BD49*BD$10</f>
        <v>50</v>
      </c>
      <c r="BI49" s="26">
        <v>4</v>
      </c>
      <c r="BJ49" s="27">
        <v>3</v>
      </c>
      <c r="BK49" s="27">
        <v>3</v>
      </c>
      <c r="BL49" s="27">
        <v>2</v>
      </c>
      <c r="BM49" s="27">
        <v>2</v>
      </c>
      <c r="BN49" s="27">
        <v>0</v>
      </c>
      <c r="BO49" s="27">
        <v>3</v>
      </c>
      <c r="BP49" s="27">
        <v>4</v>
      </c>
      <c r="BQ49" s="27">
        <v>5</v>
      </c>
      <c r="BR49" s="27">
        <v>3</v>
      </c>
      <c r="BS49" s="27">
        <v>5</v>
      </c>
      <c r="BT49" s="52">
        <v>5</v>
      </c>
      <c r="BU49" s="34">
        <f>BI49*BI$10+BJ49*BJ$10+BK49*BK$10+BL49*BL$10+BM49*BM$10+BN49*BN$10+BO49*BO$10+BP49*BP$10+BQ49*BQ$10+BR49*BR$10+BS49*BS$10+BT49*BT$10</f>
        <v>410</v>
      </c>
      <c r="BV49" s="26">
        <v>6</v>
      </c>
      <c r="BW49" s="27">
        <v>4</v>
      </c>
      <c r="BX49" s="27">
        <v>5</v>
      </c>
      <c r="BY49" s="27">
        <v>5</v>
      </c>
      <c r="BZ49" s="27">
        <v>0</v>
      </c>
      <c r="CA49" s="27">
        <v>0</v>
      </c>
      <c r="CB49" s="27">
        <v>0</v>
      </c>
      <c r="CC49" s="27">
        <v>3</v>
      </c>
      <c r="CD49" s="27">
        <v>0</v>
      </c>
      <c r="CE49" s="27">
        <v>0</v>
      </c>
      <c r="CF49" s="27">
        <v>0</v>
      </c>
      <c r="CG49" s="52">
        <v>5</v>
      </c>
      <c r="CH49" s="34">
        <f>BV49*BV$10+BW49*BW$10+BX49*BX$10+BY49*BY$10+BZ49*BZ$10+CA49*CA$10+CB49*CB$10+CC49*CC$10+CD49*CD$10+CF49*CF$10+CG49*CG$10+CE49*CE$10</f>
        <v>434</v>
      </c>
      <c r="CJ49" s="26">
        <v>3</v>
      </c>
      <c r="CK49" s="27">
        <v>3</v>
      </c>
      <c r="CL49" s="27">
        <v>4</v>
      </c>
      <c r="CM49" s="27">
        <v>3</v>
      </c>
      <c r="CN49" s="27">
        <v>4</v>
      </c>
      <c r="CO49" s="27">
        <v>4</v>
      </c>
      <c r="CP49" s="27">
        <v>3</v>
      </c>
      <c r="CQ49" s="27">
        <v>2</v>
      </c>
      <c r="CR49" s="27">
        <v>4</v>
      </c>
      <c r="CS49" s="27">
        <v>4</v>
      </c>
      <c r="CT49" s="27">
        <v>5</v>
      </c>
      <c r="CU49" s="52">
        <v>5</v>
      </c>
      <c r="CV49" s="34">
        <f>CJ49*CJ$10+CK49*CK$10+CL49*CL$10+CM49*CM$10+CN49*CN$10+CO49*CO$10+CP49*CP$10+CQ49*CQ$10+CR49*CR$10+CS49*CS$10+CT49*CT$10+CU49*CU$10</f>
        <v>484</v>
      </c>
      <c r="CW49" s="26">
        <v>5</v>
      </c>
      <c r="CX49" s="27">
        <v>5</v>
      </c>
      <c r="CY49" s="27">
        <v>4</v>
      </c>
      <c r="CZ49" s="27">
        <v>6</v>
      </c>
      <c r="DA49" s="27">
        <v>2</v>
      </c>
      <c r="DB49" s="27">
        <v>4</v>
      </c>
      <c r="DC49" s="27">
        <v>4</v>
      </c>
      <c r="DD49" s="27">
        <v>4</v>
      </c>
      <c r="DE49" s="27">
        <v>4</v>
      </c>
      <c r="DF49" s="27">
        <v>3</v>
      </c>
      <c r="DG49" s="27">
        <v>5</v>
      </c>
      <c r="DH49" s="52">
        <v>5</v>
      </c>
      <c r="DI49" s="34">
        <f>CW49*CW$10+CX49*CX$10+CY49*CY$10+CZ49*CZ$10+DA49*DA$10+DB49*DB$10+DC49*DC$10+DD49*DD$10+DE49*DE$10+DG49*DG$10+DH49*DH$10+DF49*DF$10</f>
        <v>755</v>
      </c>
      <c r="DK49" s="26">
        <v>5</v>
      </c>
      <c r="DL49" s="27">
        <v>4</v>
      </c>
      <c r="DM49" s="27">
        <v>6</v>
      </c>
      <c r="DN49" s="27">
        <v>5</v>
      </c>
      <c r="DO49" s="27">
        <v>0</v>
      </c>
      <c r="DP49" s="27">
        <v>4</v>
      </c>
      <c r="DQ49" s="27">
        <v>2</v>
      </c>
      <c r="DR49" s="27">
        <v>3</v>
      </c>
      <c r="DS49" s="27">
        <v>3</v>
      </c>
      <c r="DT49" s="27">
        <v>0</v>
      </c>
      <c r="DU49" s="27">
        <v>5</v>
      </c>
      <c r="DV49" s="52">
        <v>0</v>
      </c>
      <c r="DW49" s="34">
        <f>DK49*DK$10+DL49*DL$10+DM49*DM$10+DN49*DN$10+DO49*DO$10+DP49*DP$10+DQ49*DQ$10+DR49*DR$10+DS49*DS$10+DT49*DT$10+DU49*DU$10+DV49*DV$10</f>
        <v>474</v>
      </c>
      <c r="DX49" s="26">
        <v>0</v>
      </c>
      <c r="DY49" s="27">
        <v>3</v>
      </c>
      <c r="DZ49" s="27">
        <v>4</v>
      </c>
      <c r="EA49" s="27">
        <v>4</v>
      </c>
      <c r="EB49" s="27">
        <v>4</v>
      </c>
      <c r="EC49" s="27">
        <v>5</v>
      </c>
      <c r="ED49" s="27">
        <v>1</v>
      </c>
      <c r="EE49" s="27">
        <v>4</v>
      </c>
      <c r="EF49" s="27">
        <v>3</v>
      </c>
      <c r="EG49" s="27">
        <v>0</v>
      </c>
      <c r="EH49" s="27">
        <v>4</v>
      </c>
      <c r="EI49" s="52">
        <v>5</v>
      </c>
      <c r="EJ49" s="34">
        <f>DX49*DX$10+DY49*DY$10+DZ49*DZ$10+EA49*EA$10+EB49*EB$10+EC49*EC$10+ED49*ED$10+EE49*EE$10+EF49*EF$10+EH49*EH$10+EI49*EI$10+EG49*EG$10</f>
        <v>513</v>
      </c>
      <c r="EK49" s="26">
        <v>0</v>
      </c>
      <c r="EL49" s="27">
        <v>0</v>
      </c>
      <c r="EM49" s="27">
        <v>0</v>
      </c>
      <c r="EN49" s="27">
        <v>0</v>
      </c>
      <c r="EO49" s="27">
        <v>0</v>
      </c>
      <c r="EP49" s="27">
        <v>0</v>
      </c>
      <c r="EQ49" s="27">
        <v>0</v>
      </c>
      <c r="ER49" s="27">
        <v>0</v>
      </c>
      <c r="ES49" s="27">
        <v>0</v>
      </c>
      <c r="ET49" s="27">
        <v>0</v>
      </c>
      <c r="EU49" s="27">
        <v>0</v>
      </c>
      <c r="EV49" s="52">
        <v>0</v>
      </c>
      <c r="EW49" s="34">
        <f>EK49*EK$10+EL49*EL$10+EM49*EM$10+EN49*EN$10+EO49*EO$10+EP49*EP$10+EQ49*EQ$10+ER49*ER$10+ES49*ES$10+ET49*ET$10+EU49*EU$10+EV49*EV$10</f>
        <v>0</v>
      </c>
      <c r="EX49" s="26">
        <v>0</v>
      </c>
      <c r="EY49" s="27">
        <v>0</v>
      </c>
      <c r="EZ49" s="27">
        <v>0</v>
      </c>
      <c r="FA49" s="27">
        <v>0</v>
      </c>
      <c r="FB49" s="27">
        <v>0</v>
      </c>
      <c r="FC49" s="27">
        <v>0</v>
      </c>
      <c r="FD49" s="27">
        <v>0</v>
      </c>
      <c r="FE49" s="27">
        <v>0</v>
      </c>
      <c r="FF49" s="27">
        <v>0</v>
      </c>
      <c r="FG49" s="27">
        <v>0</v>
      </c>
      <c r="FH49" s="27">
        <v>0</v>
      </c>
      <c r="FI49" s="52">
        <v>0</v>
      </c>
      <c r="FJ49" s="34">
        <f>EX49*EX$10+EY49*EY$10+EZ49*EZ$10+FA49*FA$10+FB49*FB$10+FC49*FC$10+FD49*FD$10+FE49*FE$10+FF49*FF$10+FH49*FH$10+FI49*FI$10+FG49*FG$10</f>
        <v>0</v>
      </c>
    </row>
    <row r="50" spans="1:166" ht="12.75" customHeight="1" thickBot="1" x14ac:dyDescent="0.25">
      <c r="A50" s="137"/>
      <c r="B50" s="142"/>
      <c r="C50" s="143"/>
      <c r="D50" s="143"/>
      <c r="E50" s="143"/>
      <c r="F50" s="144"/>
      <c r="G50" s="30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1">
        <v>0</v>
      </c>
      <c r="N50" s="31">
        <v>0</v>
      </c>
      <c r="O50" s="31">
        <v>0</v>
      </c>
      <c r="P50" s="31">
        <v>0</v>
      </c>
      <c r="Q50" s="32">
        <v>0</v>
      </c>
      <c r="R50" s="32">
        <v>0</v>
      </c>
      <c r="S50" s="34">
        <f>G50*G$10+H50*H$10+I50*I$10+J50*J$10+K50*K$10+L50*L$10+M50*M$10+N50*N$10+O50*O$10+P50*P$10+Q50*Q$10+R50*R$10</f>
        <v>0</v>
      </c>
      <c r="T50" s="30">
        <v>2</v>
      </c>
      <c r="U50" s="31">
        <v>0</v>
      </c>
      <c r="V50" s="31">
        <v>0</v>
      </c>
      <c r="W50" s="31">
        <v>0</v>
      </c>
      <c r="X50" s="31">
        <v>1</v>
      </c>
      <c r="Y50" s="31">
        <v>2</v>
      </c>
      <c r="Z50" s="31">
        <v>2</v>
      </c>
      <c r="AA50" s="31">
        <v>0</v>
      </c>
      <c r="AB50" s="31">
        <v>0</v>
      </c>
      <c r="AC50" s="31">
        <v>0</v>
      </c>
      <c r="AD50" s="32">
        <v>5</v>
      </c>
      <c r="AE50" s="32">
        <v>5</v>
      </c>
      <c r="AF50" s="34">
        <f>T50*T$10+U50*U$10+V50*V$10+W50*W$10+X50*X$10+Y50*Y$10+Z50*Z$10+AA50*AA$10+AB50*AB$10+AD50*AD$10+AE50*AE$10+AC50*AC$10</f>
        <v>116</v>
      </c>
      <c r="AH50" s="53">
        <v>5</v>
      </c>
      <c r="AI50" s="54">
        <v>4</v>
      </c>
      <c r="AJ50" s="54">
        <v>0</v>
      </c>
      <c r="AK50" s="54">
        <v>0</v>
      </c>
      <c r="AL50" s="54">
        <v>4</v>
      </c>
      <c r="AM50" s="54">
        <v>0</v>
      </c>
      <c r="AN50" s="54">
        <v>2</v>
      </c>
      <c r="AO50" s="54">
        <v>4</v>
      </c>
      <c r="AP50" s="54">
        <v>0</v>
      </c>
      <c r="AQ50" s="54">
        <v>0</v>
      </c>
      <c r="AR50" s="54">
        <v>5</v>
      </c>
      <c r="AS50" s="55">
        <v>5</v>
      </c>
      <c r="AT50" s="34">
        <f>AH50*AH$10+AI50*AI$10+AJ50*AJ$10+AK50*AK$10+AL50*AL$10+AM50*AM$10+AN50*AN$10+AO50*AO$10+AP50*AP$10+AQ50*AQ$10+AR50*AR$10+AS50*AS$10</f>
        <v>282</v>
      </c>
      <c r="AU50" s="53">
        <v>5</v>
      </c>
      <c r="AV50" s="54">
        <v>0</v>
      </c>
      <c r="AW50" s="54">
        <v>0</v>
      </c>
      <c r="AX50" s="54">
        <v>0</v>
      </c>
      <c r="AY50" s="54">
        <v>0</v>
      </c>
      <c r="AZ50" s="54">
        <v>0</v>
      </c>
      <c r="BA50" s="54">
        <v>0</v>
      </c>
      <c r="BB50" s="54">
        <v>0</v>
      </c>
      <c r="BC50" s="54">
        <v>0</v>
      </c>
      <c r="BD50" s="54">
        <v>0</v>
      </c>
      <c r="BE50" s="54">
        <v>5</v>
      </c>
      <c r="BF50" s="55">
        <v>5</v>
      </c>
      <c r="BG50" s="34">
        <f>AU50*AU$10+AV50*AV$10+AW50*AW$10+AX50*AX$10+AY50*AY$10+AZ50*AZ$10+BA50*BA$10+BB50*BB$10+BC50*BC$10+BE50*BE$10+BF50*BF$10+BD50*BD$10</f>
        <v>50</v>
      </c>
      <c r="BI50" s="53">
        <v>3</v>
      </c>
      <c r="BJ50" s="54">
        <v>3</v>
      </c>
      <c r="BK50" s="54">
        <v>3</v>
      </c>
      <c r="BL50" s="54">
        <v>2</v>
      </c>
      <c r="BM50" s="54">
        <v>2</v>
      </c>
      <c r="BN50" s="54">
        <v>0</v>
      </c>
      <c r="BO50" s="54">
        <v>4</v>
      </c>
      <c r="BP50" s="54">
        <v>4</v>
      </c>
      <c r="BQ50" s="54">
        <v>4</v>
      </c>
      <c r="BR50" s="54">
        <v>3</v>
      </c>
      <c r="BS50" s="54">
        <v>5</v>
      </c>
      <c r="BT50" s="55">
        <v>5</v>
      </c>
      <c r="BU50" s="34">
        <f>BI50*BI$10+BJ50*BJ$10+BK50*BK$10+BL50*BL$10+BM50*BM$10+BN50*BN$10+BO50*BO$10+BP50*BP$10+BQ50*BQ$10+BR50*BR$10+BS50*BS$10+BT50*BT$10</f>
        <v>406</v>
      </c>
      <c r="BV50" s="53">
        <v>5</v>
      </c>
      <c r="BW50" s="54">
        <v>4</v>
      </c>
      <c r="BX50" s="54">
        <v>4</v>
      </c>
      <c r="BY50" s="54">
        <v>5</v>
      </c>
      <c r="BZ50" s="54">
        <v>0</v>
      </c>
      <c r="CA50" s="54">
        <v>0</v>
      </c>
      <c r="CB50" s="54">
        <v>0</v>
      </c>
      <c r="CC50" s="54">
        <v>3</v>
      </c>
      <c r="CD50" s="54">
        <v>0</v>
      </c>
      <c r="CE50" s="54">
        <v>0</v>
      </c>
      <c r="CF50" s="54">
        <v>0</v>
      </c>
      <c r="CG50" s="55">
        <v>5</v>
      </c>
      <c r="CH50" s="34">
        <f>BV50*BV$10+BW50*BW$10+BX50*BX$10+BY50*BY$10+BZ50*BZ$10+CA50*CA$10+CB50*CB$10+CC50*CC$10+CD50*CD$10+CF50*CF$10+CG50*CG$10+CE50*CE$10</f>
        <v>396</v>
      </c>
      <c r="CJ50" s="53">
        <v>0</v>
      </c>
      <c r="CK50" s="54">
        <v>0</v>
      </c>
      <c r="CL50" s="54">
        <v>0</v>
      </c>
      <c r="CM50" s="54">
        <v>0</v>
      </c>
      <c r="CN50" s="54">
        <v>0</v>
      </c>
      <c r="CO50" s="54">
        <v>0</v>
      </c>
      <c r="CP50" s="54">
        <v>0</v>
      </c>
      <c r="CQ50" s="54">
        <v>0</v>
      </c>
      <c r="CR50" s="54">
        <v>0</v>
      </c>
      <c r="CS50" s="54">
        <v>0</v>
      </c>
      <c r="CT50" s="54">
        <v>0</v>
      </c>
      <c r="CU50" s="55">
        <v>0</v>
      </c>
      <c r="CV50" s="34">
        <f>CJ50*CJ$10+CK50*CK$10+CL50*CL$10+CM50*CM$10+CN50*CN$10+CO50*CO$10+CP50*CP$10+CQ50*CQ$10+CR50*CR$10+CS50*CS$10+CT50*CT$10+CU50*CU$10</f>
        <v>0</v>
      </c>
      <c r="CW50" s="53">
        <v>0</v>
      </c>
      <c r="CX50" s="54">
        <v>0</v>
      </c>
      <c r="CY50" s="54">
        <v>0</v>
      </c>
      <c r="CZ50" s="54">
        <v>0</v>
      </c>
      <c r="DA50" s="54">
        <v>0</v>
      </c>
      <c r="DB50" s="54">
        <v>0</v>
      </c>
      <c r="DC50" s="54">
        <v>0</v>
      </c>
      <c r="DD50" s="54">
        <v>0</v>
      </c>
      <c r="DE50" s="54">
        <v>0</v>
      </c>
      <c r="DF50" s="54">
        <v>0</v>
      </c>
      <c r="DG50" s="54">
        <v>0</v>
      </c>
      <c r="DH50" s="55">
        <v>0</v>
      </c>
      <c r="DI50" s="34">
        <f>CW50*CW$10+CX50*CX$10+CY50*CY$10+CZ50*CZ$10+DA50*DA$10+DB50*DB$10+DC50*DC$10+DD50*DD$10+DE50*DE$10+DG50*DG$10+DH50*DH$10+DF50*DF$10</f>
        <v>0</v>
      </c>
      <c r="DK50" s="53">
        <v>5</v>
      </c>
      <c r="DL50" s="54">
        <v>5</v>
      </c>
      <c r="DM50" s="54">
        <v>5</v>
      </c>
      <c r="DN50" s="54">
        <v>5</v>
      </c>
      <c r="DO50" s="54">
        <v>0</v>
      </c>
      <c r="DP50" s="54">
        <v>5</v>
      </c>
      <c r="DQ50" s="54">
        <v>2</v>
      </c>
      <c r="DR50" s="54">
        <v>3</v>
      </c>
      <c r="DS50" s="54">
        <v>2</v>
      </c>
      <c r="DT50" s="54">
        <v>0</v>
      </c>
      <c r="DU50" s="54">
        <v>5</v>
      </c>
      <c r="DV50" s="55">
        <v>0</v>
      </c>
      <c r="DW50" s="34">
        <f>DK50*DK$10+DL50*DL$10+DM50*DM$10+DN50*DN$10+DO50*DO$10+DP50*DP$10+DQ50*DQ$10+DR50*DR$10+DS50*DS$10+DT50*DT$10+DU50*DU$10+DV50*DV$10</f>
        <v>486</v>
      </c>
      <c r="DX50" s="53">
        <v>0</v>
      </c>
      <c r="DY50" s="54">
        <v>3</v>
      </c>
      <c r="DZ50" s="54">
        <v>5</v>
      </c>
      <c r="EA50" s="54">
        <v>4</v>
      </c>
      <c r="EB50" s="54">
        <v>4</v>
      </c>
      <c r="EC50" s="54">
        <v>4</v>
      </c>
      <c r="ED50" s="54">
        <v>1</v>
      </c>
      <c r="EE50" s="54">
        <v>3</v>
      </c>
      <c r="EF50" s="54">
        <v>3</v>
      </c>
      <c r="EG50" s="54">
        <v>0</v>
      </c>
      <c r="EH50" s="54">
        <v>4</v>
      </c>
      <c r="EI50" s="55">
        <v>5</v>
      </c>
      <c r="EJ50" s="34">
        <f>DX50*DX$10+DY50*DY$10+DZ50*DZ$10+EA50*EA$10+EB50*EB$10+EC50*EC$10+ED50*ED$10+EE50*EE$10+EF50*EF$10+EH50*EH$10+EI50*EI$10+EG50*EG$10</f>
        <v>510</v>
      </c>
      <c r="EK50" s="53">
        <v>0</v>
      </c>
      <c r="EL50" s="54">
        <v>0</v>
      </c>
      <c r="EM50" s="54">
        <v>0</v>
      </c>
      <c r="EN50" s="54">
        <v>0</v>
      </c>
      <c r="EO50" s="54">
        <v>0</v>
      </c>
      <c r="EP50" s="54">
        <v>0</v>
      </c>
      <c r="EQ50" s="54">
        <v>0</v>
      </c>
      <c r="ER50" s="54">
        <v>0</v>
      </c>
      <c r="ES50" s="54">
        <v>0</v>
      </c>
      <c r="ET50" s="54">
        <v>0</v>
      </c>
      <c r="EU50" s="54">
        <v>0</v>
      </c>
      <c r="EV50" s="55">
        <v>0</v>
      </c>
      <c r="EW50" s="34">
        <f>EK50*EK$10+EL50*EL$10+EM50*EM$10+EN50*EN$10+EO50*EO$10+EP50*EP$10+EQ50*EQ$10+ER50*ER$10+ES50*ES$10+ET50*ET$10+EU50*EU$10+EV50*EV$10</f>
        <v>0</v>
      </c>
      <c r="EX50" s="53">
        <v>0</v>
      </c>
      <c r="EY50" s="54">
        <v>0</v>
      </c>
      <c r="EZ50" s="54">
        <v>0</v>
      </c>
      <c r="FA50" s="54">
        <v>0</v>
      </c>
      <c r="FB50" s="54">
        <v>0</v>
      </c>
      <c r="FC50" s="54">
        <v>0</v>
      </c>
      <c r="FD50" s="54">
        <v>0</v>
      </c>
      <c r="FE50" s="54">
        <v>0</v>
      </c>
      <c r="FF50" s="54">
        <v>0</v>
      </c>
      <c r="FG50" s="54">
        <v>0</v>
      </c>
      <c r="FH50" s="54">
        <v>0</v>
      </c>
      <c r="FI50" s="55">
        <v>0</v>
      </c>
      <c r="FJ50" s="34">
        <f>EX50*EX$10+EY50*EY$10+EZ50*EZ$10+FA50*FA$10+FB50*FB$10+FC50*FC$10+FD50*FD$10+FE50*FE$10+FF50*FF$10+FH50*FH$10+FI50*FI$10+FG50*FG$10</f>
        <v>0</v>
      </c>
    </row>
    <row r="51" spans="1:166" ht="12.75" customHeight="1" thickBot="1" x14ac:dyDescent="0.25">
      <c r="A51" s="138"/>
      <c r="B51" s="33">
        <f>0.5*G51+0.5*T51</f>
        <v>142.5</v>
      </c>
      <c r="C51" s="49">
        <f>AH51*0.4+AU51*0.6</f>
        <v>278.39999999999998</v>
      </c>
      <c r="D51" s="56">
        <f>BI51+BV51</f>
        <v>1646</v>
      </c>
      <c r="E51" s="62">
        <f>CJ51*0.4+CW51*0.6</f>
        <v>646.6</v>
      </c>
      <c r="F51" s="65">
        <f>(DK51+EK51)*0.4+(DX51+EX51)*0.6</f>
        <v>997.8</v>
      </c>
      <c r="G51" s="115">
        <f>S49+S50</f>
        <v>0</v>
      </c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  <c r="S51" s="117"/>
      <c r="T51" s="115">
        <f>AF49+AF50</f>
        <v>285</v>
      </c>
      <c r="U51" s="116"/>
      <c r="V51" s="116"/>
      <c r="W51" s="116"/>
      <c r="X51" s="116"/>
      <c r="Y51" s="116"/>
      <c r="Z51" s="116"/>
      <c r="AA51" s="116"/>
      <c r="AB51" s="116"/>
      <c r="AC51" s="116"/>
      <c r="AD51" s="116"/>
      <c r="AE51" s="116"/>
      <c r="AF51" s="117"/>
      <c r="AH51" s="115">
        <f>AT49+AT50</f>
        <v>546</v>
      </c>
      <c r="AI51" s="116"/>
      <c r="AJ51" s="116"/>
      <c r="AK51" s="116"/>
      <c r="AL51" s="116"/>
      <c r="AM51" s="116"/>
      <c r="AN51" s="116"/>
      <c r="AO51" s="116"/>
      <c r="AP51" s="116"/>
      <c r="AQ51" s="116"/>
      <c r="AR51" s="116"/>
      <c r="AS51" s="116"/>
      <c r="AT51" s="117"/>
      <c r="AU51" s="115">
        <f>BG49+BG50</f>
        <v>100</v>
      </c>
      <c r="AV51" s="116"/>
      <c r="AW51" s="116"/>
      <c r="AX51" s="116"/>
      <c r="AY51" s="116"/>
      <c r="AZ51" s="116"/>
      <c r="BA51" s="116"/>
      <c r="BB51" s="116"/>
      <c r="BC51" s="116"/>
      <c r="BD51" s="116"/>
      <c r="BE51" s="116"/>
      <c r="BF51" s="116"/>
      <c r="BG51" s="117"/>
      <c r="BI51" s="115">
        <f>BU49+BU50</f>
        <v>816</v>
      </c>
      <c r="BJ51" s="116"/>
      <c r="BK51" s="116"/>
      <c r="BL51" s="116"/>
      <c r="BM51" s="116"/>
      <c r="BN51" s="116"/>
      <c r="BO51" s="116"/>
      <c r="BP51" s="116"/>
      <c r="BQ51" s="116"/>
      <c r="BR51" s="116"/>
      <c r="BS51" s="116"/>
      <c r="BT51" s="116"/>
      <c r="BU51" s="117"/>
      <c r="BV51" s="115">
        <f>CH49+CH50</f>
        <v>830</v>
      </c>
      <c r="BW51" s="116"/>
      <c r="BX51" s="116"/>
      <c r="BY51" s="116"/>
      <c r="BZ51" s="116"/>
      <c r="CA51" s="116"/>
      <c r="CB51" s="116"/>
      <c r="CC51" s="116"/>
      <c r="CD51" s="116"/>
      <c r="CE51" s="116"/>
      <c r="CF51" s="116"/>
      <c r="CG51" s="116"/>
      <c r="CH51" s="117"/>
      <c r="CJ51" s="115">
        <f>CV49+CV50</f>
        <v>484</v>
      </c>
      <c r="CK51" s="116"/>
      <c r="CL51" s="116"/>
      <c r="CM51" s="116"/>
      <c r="CN51" s="116"/>
      <c r="CO51" s="116"/>
      <c r="CP51" s="116"/>
      <c r="CQ51" s="116"/>
      <c r="CR51" s="116"/>
      <c r="CS51" s="116"/>
      <c r="CT51" s="116"/>
      <c r="CU51" s="116"/>
      <c r="CV51" s="117"/>
      <c r="CW51" s="115">
        <f>DI49+DI50</f>
        <v>755</v>
      </c>
      <c r="CX51" s="116"/>
      <c r="CY51" s="116"/>
      <c r="CZ51" s="116"/>
      <c r="DA51" s="116"/>
      <c r="DB51" s="116"/>
      <c r="DC51" s="116"/>
      <c r="DD51" s="116"/>
      <c r="DE51" s="116"/>
      <c r="DF51" s="116"/>
      <c r="DG51" s="116"/>
      <c r="DH51" s="116"/>
      <c r="DI51" s="117"/>
      <c r="DK51" s="115">
        <f>DW49+DW50</f>
        <v>960</v>
      </c>
      <c r="DL51" s="116"/>
      <c r="DM51" s="116"/>
      <c r="DN51" s="116"/>
      <c r="DO51" s="116"/>
      <c r="DP51" s="116"/>
      <c r="DQ51" s="116"/>
      <c r="DR51" s="116"/>
      <c r="DS51" s="116"/>
      <c r="DT51" s="116"/>
      <c r="DU51" s="116"/>
      <c r="DV51" s="116"/>
      <c r="DW51" s="117"/>
      <c r="DX51" s="115">
        <f>EJ49+EJ50</f>
        <v>1023</v>
      </c>
      <c r="DY51" s="116"/>
      <c r="DZ51" s="116"/>
      <c r="EA51" s="116"/>
      <c r="EB51" s="116"/>
      <c r="EC51" s="116"/>
      <c r="ED51" s="116"/>
      <c r="EE51" s="116"/>
      <c r="EF51" s="116"/>
      <c r="EG51" s="116"/>
      <c r="EH51" s="116"/>
      <c r="EI51" s="116"/>
      <c r="EJ51" s="117"/>
      <c r="EK51" s="115">
        <f>EW49+EW50</f>
        <v>0</v>
      </c>
      <c r="EL51" s="116"/>
      <c r="EM51" s="116"/>
      <c r="EN51" s="116"/>
      <c r="EO51" s="116"/>
      <c r="EP51" s="116"/>
      <c r="EQ51" s="116"/>
      <c r="ER51" s="116"/>
      <c r="ES51" s="116"/>
      <c r="ET51" s="116"/>
      <c r="EU51" s="116"/>
      <c r="EV51" s="116"/>
      <c r="EW51" s="117"/>
      <c r="EX51" s="115">
        <f>FJ49+FJ50</f>
        <v>0</v>
      </c>
      <c r="EY51" s="116"/>
      <c r="EZ51" s="116"/>
      <c r="FA51" s="116"/>
      <c r="FB51" s="116"/>
      <c r="FC51" s="116"/>
      <c r="FD51" s="116"/>
      <c r="FE51" s="116"/>
      <c r="FF51" s="116"/>
      <c r="FG51" s="116"/>
      <c r="FH51" s="116"/>
      <c r="FI51" s="116"/>
      <c r="FJ51" s="117"/>
    </row>
    <row r="52" spans="1:166" ht="12.75" customHeight="1" thickBot="1" x14ac:dyDescent="0.25">
      <c r="A52" s="136">
        <v>11</v>
      </c>
      <c r="B52" s="139" t="s">
        <v>108</v>
      </c>
      <c r="C52" s="140"/>
      <c r="D52" s="140"/>
      <c r="E52" s="140"/>
      <c r="F52" s="141"/>
      <c r="G52" s="26">
        <v>0</v>
      </c>
      <c r="H52" s="27">
        <v>0</v>
      </c>
      <c r="I52" s="27">
        <v>0</v>
      </c>
      <c r="J52" s="27">
        <v>0</v>
      </c>
      <c r="K52" s="27">
        <v>0</v>
      </c>
      <c r="L52" s="27">
        <v>0</v>
      </c>
      <c r="M52" s="27">
        <v>0</v>
      </c>
      <c r="N52" s="27">
        <v>0</v>
      </c>
      <c r="O52" s="27">
        <v>0</v>
      </c>
      <c r="P52" s="27">
        <v>0</v>
      </c>
      <c r="Q52" s="28">
        <v>0</v>
      </c>
      <c r="R52" s="28">
        <v>0</v>
      </c>
      <c r="S52" s="34">
        <f>G52*G$10+H52*H$10+I52*I$10+J52*J$10+K52*K$10+L52*L$10+M52*M$10+N52*N$10+O52*O$10+P52*P$10+Q52*Q$10+R52*R$10</f>
        <v>0</v>
      </c>
      <c r="T52" s="26">
        <v>3</v>
      </c>
      <c r="U52" s="27">
        <v>1</v>
      </c>
      <c r="V52" s="27">
        <v>0</v>
      </c>
      <c r="W52" s="27">
        <v>0</v>
      </c>
      <c r="X52" s="27">
        <v>2</v>
      </c>
      <c r="Y52" s="27">
        <v>2</v>
      </c>
      <c r="Z52" s="27">
        <v>3</v>
      </c>
      <c r="AA52" s="27">
        <v>0</v>
      </c>
      <c r="AB52" s="27">
        <v>0</v>
      </c>
      <c r="AC52" s="27">
        <v>0</v>
      </c>
      <c r="AD52" s="28">
        <v>5</v>
      </c>
      <c r="AE52" s="28">
        <v>5</v>
      </c>
      <c r="AF52" s="34">
        <f>T52*T$10+U52*U$10+V52*V$10+W52*W$10+X52*X$10+Y52*Y$10+Z52*Z$10+AA52*AA$10+AB52*AB$10+AD52*AD$10+AE52*AE$10+AC52*AC$10</f>
        <v>169</v>
      </c>
      <c r="AH52" s="26">
        <v>5</v>
      </c>
      <c r="AI52" s="27">
        <v>4</v>
      </c>
      <c r="AJ52" s="27">
        <v>0</v>
      </c>
      <c r="AK52" s="27">
        <v>0</v>
      </c>
      <c r="AL52" s="27">
        <v>4</v>
      </c>
      <c r="AM52" s="27">
        <v>0</v>
      </c>
      <c r="AN52" s="27">
        <v>2</v>
      </c>
      <c r="AO52" s="27">
        <v>3</v>
      </c>
      <c r="AP52" s="27">
        <v>0</v>
      </c>
      <c r="AQ52" s="27">
        <v>0</v>
      </c>
      <c r="AR52" s="27">
        <v>5</v>
      </c>
      <c r="AS52" s="52">
        <v>5</v>
      </c>
      <c r="AT52" s="34">
        <f>AH52*AH$10+AI52*AI$10+AJ52*AJ$10+AK52*AK$10+AL52*AL$10+AM52*AM$10+AN52*AN$10+AO52*AO$10+AP52*AP$10+AQ52*AQ$10+AR52*AR$10+AS52*AS$10</f>
        <v>264</v>
      </c>
      <c r="AU52" s="26">
        <v>5</v>
      </c>
      <c r="AV52" s="27">
        <v>0</v>
      </c>
      <c r="AW52" s="27">
        <v>0</v>
      </c>
      <c r="AX52" s="27">
        <v>0</v>
      </c>
      <c r="AY52" s="27">
        <v>0</v>
      </c>
      <c r="AZ52" s="27">
        <v>0</v>
      </c>
      <c r="BA52" s="27">
        <v>0</v>
      </c>
      <c r="BB52" s="27">
        <v>0</v>
      </c>
      <c r="BC52" s="27">
        <v>0</v>
      </c>
      <c r="BD52" s="27">
        <v>0</v>
      </c>
      <c r="BE52" s="27">
        <v>5</v>
      </c>
      <c r="BF52" s="52">
        <v>5</v>
      </c>
      <c r="BG52" s="34">
        <f>AU52*AU$10+AV52*AV$10+AW52*AW$10+AX52*AX$10+AY52*AY$10+AZ52*AZ$10+BA52*BA$10+BB52*BB$10+BC52*BC$10+BE52*BE$10+BF52*BF$10+BD52*BD$10</f>
        <v>50</v>
      </c>
      <c r="BI52" s="26">
        <v>4</v>
      </c>
      <c r="BJ52" s="27">
        <v>2</v>
      </c>
      <c r="BK52" s="27">
        <v>2</v>
      </c>
      <c r="BL52" s="27">
        <v>0</v>
      </c>
      <c r="BM52" s="27">
        <v>4</v>
      </c>
      <c r="BN52" s="27">
        <v>4</v>
      </c>
      <c r="BO52" s="27">
        <v>0</v>
      </c>
      <c r="BP52" s="27">
        <v>3</v>
      </c>
      <c r="BQ52" s="27">
        <v>3</v>
      </c>
      <c r="BR52" s="27">
        <v>4</v>
      </c>
      <c r="BS52" s="27">
        <v>5</v>
      </c>
      <c r="BT52" s="52">
        <v>5</v>
      </c>
      <c r="BU52" s="34">
        <f>BI52*BI$10+BJ52*BJ$10+BK52*BK$10+BL52*BL$10+BM52*BM$10+BN52*BN$10+BO52*BO$10+BP52*BP$10+BQ52*BQ$10+BR52*BR$10+BS52*BS$10+BT52*BT$10</f>
        <v>362</v>
      </c>
      <c r="BV52" s="26">
        <v>2</v>
      </c>
      <c r="BW52" s="27">
        <v>0</v>
      </c>
      <c r="BX52" s="27">
        <v>2</v>
      </c>
      <c r="BY52" s="27">
        <v>2</v>
      </c>
      <c r="BZ52" s="27">
        <v>1</v>
      </c>
      <c r="CA52" s="27">
        <v>3</v>
      </c>
      <c r="CB52" s="27">
        <v>4</v>
      </c>
      <c r="CC52" s="27">
        <v>0</v>
      </c>
      <c r="CD52" s="27">
        <v>2</v>
      </c>
      <c r="CE52" s="27">
        <v>0</v>
      </c>
      <c r="CF52" s="27">
        <v>3</v>
      </c>
      <c r="CG52" s="52">
        <v>5</v>
      </c>
      <c r="CH52" s="34">
        <f>BV52*BV$10+BW52*BW$10+BX52*BX$10+BY52*BY$10+BZ52*BZ$10+CA52*CA$10+CB52*CB$10+CC52*CC$10+CD52*CD$10+CF52*CF$10+CG52*CG$10+CE52*CE$10</f>
        <v>374</v>
      </c>
      <c r="CJ52" s="26">
        <v>0</v>
      </c>
      <c r="CK52" s="27">
        <v>0</v>
      </c>
      <c r="CL52" s="27">
        <v>0</v>
      </c>
      <c r="CM52" s="27">
        <v>0</v>
      </c>
      <c r="CN52" s="27">
        <v>0</v>
      </c>
      <c r="CO52" s="27">
        <v>0</v>
      </c>
      <c r="CP52" s="27">
        <v>0</v>
      </c>
      <c r="CQ52" s="27">
        <v>0</v>
      </c>
      <c r="CR52" s="27">
        <v>0</v>
      </c>
      <c r="CS52" s="27">
        <v>0</v>
      </c>
      <c r="CT52" s="27">
        <v>0</v>
      </c>
      <c r="CU52" s="52">
        <v>0</v>
      </c>
      <c r="CV52" s="34">
        <f>CJ52*CJ$10+CK52*CK$10+CL52*CL$10+CM52*CM$10+CN52*CN$10+CO52*CO$10+CP52*CP$10+CQ52*CQ$10+CR52*CR$10+CS52*CS$10+CT52*CT$10+CU52*CU$10</f>
        <v>0</v>
      </c>
      <c r="CW52" s="26">
        <v>0</v>
      </c>
      <c r="CX52" s="27">
        <v>0</v>
      </c>
      <c r="CY52" s="27">
        <v>0</v>
      </c>
      <c r="CZ52" s="27">
        <v>0</v>
      </c>
      <c r="DA52" s="27">
        <v>0</v>
      </c>
      <c r="DB52" s="27">
        <v>0</v>
      </c>
      <c r="DC52" s="27">
        <v>0</v>
      </c>
      <c r="DD52" s="27">
        <v>0</v>
      </c>
      <c r="DE52" s="27">
        <v>0</v>
      </c>
      <c r="DF52" s="27">
        <v>0</v>
      </c>
      <c r="DG52" s="27">
        <v>0</v>
      </c>
      <c r="DH52" s="52">
        <v>0</v>
      </c>
      <c r="DI52" s="34">
        <f>CW52*CW$10+CX52*CX$10+CY52*CY$10+CZ52*CZ$10+DA52*DA$10+DB52*DB$10+DC52*DC$10+DD52*DD$10+DE52*DE$10+DG52*DG$10+DH52*DH$10+DF52*DF$10</f>
        <v>0</v>
      </c>
      <c r="DK52" s="26">
        <v>0</v>
      </c>
      <c r="DL52" s="27">
        <v>0</v>
      </c>
      <c r="DM52" s="27">
        <v>0</v>
      </c>
      <c r="DN52" s="27">
        <v>0</v>
      </c>
      <c r="DO52" s="27">
        <v>0</v>
      </c>
      <c r="DP52" s="27">
        <v>0</v>
      </c>
      <c r="DQ52" s="27">
        <v>0</v>
      </c>
      <c r="DR52" s="27">
        <v>0</v>
      </c>
      <c r="DS52" s="27">
        <v>0</v>
      </c>
      <c r="DT52" s="27">
        <v>0</v>
      </c>
      <c r="DU52" s="27">
        <v>0</v>
      </c>
      <c r="DV52" s="52">
        <v>0</v>
      </c>
      <c r="DW52" s="34">
        <f>DK52*DK$10+DL52*DL$10+DM52*DM$10+DN52*DN$10+DO52*DO$10+DP52*DP$10+DQ52*DQ$10+DR52*DR$10+DS52*DS$10+DT52*DT$10+DU52*DU$10+DV52*DV$10</f>
        <v>0</v>
      </c>
      <c r="DX52" s="26">
        <v>0</v>
      </c>
      <c r="DY52" s="27">
        <v>0</v>
      </c>
      <c r="DZ52" s="27">
        <v>0</v>
      </c>
      <c r="EA52" s="27">
        <v>0</v>
      </c>
      <c r="EB52" s="27">
        <v>0</v>
      </c>
      <c r="EC52" s="27">
        <v>0</v>
      </c>
      <c r="ED52" s="27">
        <v>0</v>
      </c>
      <c r="EE52" s="27">
        <v>0</v>
      </c>
      <c r="EF52" s="27">
        <v>0</v>
      </c>
      <c r="EG52" s="27">
        <v>0</v>
      </c>
      <c r="EH52" s="27">
        <v>0</v>
      </c>
      <c r="EI52" s="52">
        <v>0</v>
      </c>
      <c r="EJ52" s="34">
        <f>DX52*DX$10+DY52*DY$10+DZ52*DZ$10+EA52*EA$10+EB52*EB$10+EC52*EC$10+ED52*ED$10+EE52*EE$10+EF52*EF$10+EH52*EH$10+EI52*EI$10+EG52*EG$10</f>
        <v>0</v>
      </c>
      <c r="EK52" s="26">
        <v>0</v>
      </c>
      <c r="EL52" s="27">
        <v>0</v>
      </c>
      <c r="EM52" s="27">
        <v>0</v>
      </c>
      <c r="EN52" s="27">
        <v>0</v>
      </c>
      <c r="EO52" s="27">
        <v>0</v>
      </c>
      <c r="EP52" s="27">
        <v>0</v>
      </c>
      <c r="EQ52" s="27">
        <v>0</v>
      </c>
      <c r="ER52" s="27">
        <v>0</v>
      </c>
      <c r="ES52" s="27">
        <v>0</v>
      </c>
      <c r="ET52" s="27">
        <v>0</v>
      </c>
      <c r="EU52" s="27">
        <v>0</v>
      </c>
      <c r="EV52" s="52">
        <v>0</v>
      </c>
      <c r="EW52" s="34">
        <f>EK52*EK$10+EL52*EL$10+EM52*EM$10+EN52*EN$10+EO52*EO$10+EP52*EP$10+EQ52*EQ$10+ER52*ER$10+ES52*ES$10+ET52*ET$10+EU52*EU$10+EV52*EV$10</f>
        <v>0</v>
      </c>
      <c r="EX52" s="26">
        <v>0</v>
      </c>
      <c r="EY52" s="27">
        <v>0</v>
      </c>
      <c r="EZ52" s="27">
        <v>0</v>
      </c>
      <c r="FA52" s="27">
        <v>0</v>
      </c>
      <c r="FB52" s="27">
        <v>0</v>
      </c>
      <c r="FC52" s="27">
        <v>0</v>
      </c>
      <c r="FD52" s="27">
        <v>0</v>
      </c>
      <c r="FE52" s="27">
        <v>0</v>
      </c>
      <c r="FF52" s="27">
        <v>0</v>
      </c>
      <c r="FG52" s="27">
        <v>0</v>
      </c>
      <c r="FH52" s="27">
        <v>0</v>
      </c>
      <c r="FI52" s="52">
        <v>0</v>
      </c>
      <c r="FJ52" s="34">
        <f>EX52*EX$10+EY52*EY$10+EZ52*EZ$10+FA52*FA$10+FB52*FB$10+FC52*FC$10+FD52*FD$10+FE52*FE$10+FF52*FF$10+FH52*FH$10+FI52*FI$10+FG52*FG$10</f>
        <v>0</v>
      </c>
    </row>
    <row r="53" spans="1:166" ht="12.75" customHeight="1" thickBot="1" x14ac:dyDescent="0.25">
      <c r="A53" s="137"/>
      <c r="B53" s="142"/>
      <c r="C53" s="143"/>
      <c r="D53" s="143"/>
      <c r="E53" s="143"/>
      <c r="F53" s="144"/>
      <c r="G53" s="30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1">
        <v>0</v>
      </c>
      <c r="N53" s="31">
        <v>0</v>
      </c>
      <c r="O53" s="31">
        <v>0</v>
      </c>
      <c r="P53" s="31">
        <v>0</v>
      </c>
      <c r="Q53" s="32">
        <v>0</v>
      </c>
      <c r="R53" s="32">
        <v>0</v>
      </c>
      <c r="S53" s="34">
        <f>G53*G$10+H53*H$10+I53*I$10+J53*J$10+K53*K$10+L53*L$10+M53*M$10+N53*N$10+O53*O$10+P53*P$10+Q53*Q$10+R53*R$10</f>
        <v>0</v>
      </c>
      <c r="T53" s="30">
        <v>2</v>
      </c>
      <c r="U53" s="31">
        <v>0</v>
      </c>
      <c r="V53" s="31">
        <v>0</v>
      </c>
      <c r="W53" s="31">
        <v>0</v>
      </c>
      <c r="X53" s="31">
        <v>1</v>
      </c>
      <c r="Y53" s="31">
        <v>2</v>
      </c>
      <c r="Z53" s="31">
        <v>2</v>
      </c>
      <c r="AA53" s="31">
        <v>0</v>
      </c>
      <c r="AB53" s="31">
        <v>0</v>
      </c>
      <c r="AC53" s="31">
        <v>0</v>
      </c>
      <c r="AD53" s="32">
        <v>5</v>
      </c>
      <c r="AE53" s="32">
        <v>5</v>
      </c>
      <c r="AF53" s="34">
        <f>T53*T$10+U53*U$10+V53*V$10+W53*W$10+X53*X$10+Y53*Y$10+Z53*Z$10+AA53*AA$10+AB53*AB$10+AD53*AD$10+AE53*AE$10+AC53*AC$10</f>
        <v>116</v>
      </c>
      <c r="AH53" s="53">
        <v>5</v>
      </c>
      <c r="AI53" s="54">
        <v>4</v>
      </c>
      <c r="AJ53" s="54">
        <v>0</v>
      </c>
      <c r="AK53" s="54">
        <v>0</v>
      </c>
      <c r="AL53" s="54">
        <v>4</v>
      </c>
      <c r="AM53" s="54">
        <v>0</v>
      </c>
      <c r="AN53" s="54">
        <v>2</v>
      </c>
      <c r="AO53" s="54">
        <v>4</v>
      </c>
      <c r="AP53" s="54">
        <v>0</v>
      </c>
      <c r="AQ53" s="54">
        <v>0</v>
      </c>
      <c r="AR53" s="54">
        <v>5</v>
      </c>
      <c r="AS53" s="55">
        <v>5</v>
      </c>
      <c r="AT53" s="34">
        <f>AH53*AH$10+AI53*AI$10+AJ53*AJ$10+AK53*AK$10+AL53*AL$10+AM53*AM$10+AN53*AN$10+AO53*AO$10+AP53*AP$10+AQ53*AQ$10+AR53*AR$10+AS53*AS$10</f>
        <v>282</v>
      </c>
      <c r="AU53" s="53">
        <v>5</v>
      </c>
      <c r="AV53" s="54">
        <v>0</v>
      </c>
      <c r="AW53" s="54">
        <v>0</v>
      </c>
      <c r="AX53" s="54">
        <v>0</v>
      </c>
      <c r="AY53" s="54">
        <v>0</v>
      </c>
      <c r="AZ53" s="54">
        <v>0</v>
      </c>
      <c r="BA53" s="54">
        <v>0</v>
      </c>
      <c r="BB53" s="54">
        <v>0</v>
      </c>
      <c r="BC53" s="54">
        <v>0</v>
      </c>
      <c r="BD53" s="54">
        <v>0</v>
      </c>
      <c r="BE53" s="54">
        <v>5</v>
      </c>
      <c r="BF53" s="55">
        <v>5</v>
      </c>
      <c r="BG53" s="34">
        <f>AU53*AU$10+AV53*AV$10+AW53*AW$10+AX53*AX$10+AY53*AY$10+AZ53*AZ$10+BA53*BA$10+BB53*BB$10+BC53*BC$10+BE53*BE$10+BF53*BF$10+BD53*BD$10</f>
        <v>50</v>
      </c>
      <c r="BI53" s="53">
        <v>4</v>
      </c>
      <c r="BJ53" s="54">
        <v>2</v>
      </c>
      <c r="BK53" s="54">
        <v>2</v>
      </c>
      <c r="BL53" s="54">
        <v>0</v>
      </c>
      <c r="BM53" s="54">
        <v>4</v>
      </c>
      <c r="BN53" s="54">
        <v>4</v>
      </c>
      <c r="BO53" s="54">
        <v>0</v>
      </c>
      <c r="BP53" s="54">
        <v>3</v>
      </c>
      <c r="BQ53" s="54">
        <v>3</v>
      </c>
      <c r="BR53" s="54">
        <v>4</v>
      </c>
      <c r="BS53" s="54">
        <v>5</v>
      </c>
      <c r="BT53" s="55">
        <v>5</v>
      </c>
      <c r="BU53" s="34">
        <f>BI53*BI$10+BJ53*BJ$10+BK53*BK$10+BL53*BL$10+BM53*BM$10+BN53*BN$10+BO53*BO$10+BP53*BP$10+BQ53*BQ$10+BR53*BR$10+BS53*BS$10+BT53*BT$10</f>
        <v>362</v>
      </c>
      <c r="BV53" s="53">
        <v>2</v>
      </c>
      <c r="BW53" s="54">
        <v>0</v>
      </c>
      <c r="BX53" s="54">
        <v>2</v>
      </c>
      <c r="BY53" s="54">
        <v>2</v>
      </c>
      <c r="BZ53" s="54">
        <v>2</v>
      </c>
      <c r="CA53" s="54">
        <v>3</v>
      </c>
      <c r="CB53" s="54">
        <v>4</v>
      </c>
      <c r="CC53" s="54">
        <v>0</v>
      </c>
      <c r="CD53" s="54">
        <v>2</v>
      </c>
      <c r="CE53" s="54">
        <v>2</v>
      </c>
      <c r="CF53" s="54">
        <v>3</v>
      </c>
      <c r="CG53" s="55">
        <v>5</v>
      </c>
      <c r="CH53" s="34">
        <f>BV53*BV$10+BW53*BW$10+BX53*BX$10+BY53*BY$10+BZ53*BZ$10+CA53*CA$10+CB53*CB$10+CC53*CC$10+CD53*CD$10+CF53*CF$10+CG53*CG$10+CE53*CE$10</f>
        <v>420</v>
      </c>
      <c r="CJ53" s="53">
        <v>0</v>
      </c>
      <c r="CK53" s="54">
        <v>0</v>
      </c>
      <c r="CL53" s="54">
        <v>0</v>
      </c>
      <c r="CM53" s="54">
        <v>0</v>
      </c>
      <c r="CN53" s="54">
        <v>0</v>
      </c>
      <c r="CO53" s="54">
        <v>0</v>
      </c>
      <c r="CP53" s="54">
        <v>0</v>
      </c>
      <c r="CQ53" s="54">
        <v>0</v>
      </c>
      <c r="CR53" s="54">
        <v>0</v>
      </c>
      <c r="CS53" s="54">
        <v>0</v>
      </c>
      <c r="CT53" s="54">
        <v>0</v>
      </c>
      <c r="CU53" s="55">
        <v>0</v>
      </c>
      <c r="CV53" s="34">
        <f>CJ53*CJ$10+CK53*CK$10+CL53*CL$10+CM53*CM$10+CN53*CN$10+CO53*CO$10+CP53*CP$10+CQ53*CQ$10+CR53*CR$10+CS53*CS$10+CT53*CT$10+CU53*CU$10</f>
        <v>0</v>
      </c>
      <c r="CW53" s="53">
        <v>0</v>
      </c>
      <c r="CX53" s="54">
        <v>0</v>
      </c>
      <c r="CY53" s="54">
        <v>0</v>
      </c>
      <c r="CZ53" s="54">
        <v>0</v>
      </c>
      <c r="DA53" s="54">
        <v>0</v>
      </c>
      <c r="DB53" s="54">
        <v>0</v>
      </c>
      <c r="DC53" s="54">
        <v>0</v>
      </c>
      <c r="DD53" s="54">
        <v>0</v>
      </c>
      <c r="DE53" s="54">
        <v>0</v>
      </c>
      <c r="DF53" s="54">
        <v>0</v>
      </c>
      <c r="DG53" s="54">
        <v>0</v>
      </c>
      <c r="DH53" s="55">
        <v>0</v>
      </c>
      <c r="DI53" s="34">
        <f>CW53*CW$10+CX53*CX$10+CY53*CY$10+CZ53*CZ$10+DA53*DA$10+DB53*DB$10+DC53*DC$10+DD53*DD$10+DE53*DE$10+DG53*DG$10+DH53*DH$10+DF53*DF$10</f>
        <v>0</v>
      </c>
      <c r="DK53" s="53">
        <v>0</v>
      </c>
      <c r="DL53" s="54">
        <v>0</v>
      </c>
      <c r="DM53" s="54">
        <v>0</v>
      </c>
      <c r="DN53" s="54">
        <v>0</v>
      </c>
      <c r="DO53" s="54">
        <v>0</v>
      </c>
      <c r="DP53" s="54">
        <v>0</v>
      </c>
      <c r="DQ53" s="54">
        <v>0</v>
      </c>
      <c r="DR53" s="54">
        <v>0</v>
      </c>
      <c r="DS53" s="54">
        <v>0</v>
      </c>
      <c r="DT53" s="54">
        <v>0</v>
      </c>
      <c r="DU53" s="54">
        <v>0</v>
      </c>
      <c r="DV53" s="55">
        <v>0</v>
      </c>
      <c r="DW53" s="34">
        <f>DK53*DK$10+DL53*DL$10+DM53*DM$10+DN53*DN$10+DO53*DO$10+DP53*DP$10+DQ53*DQ$10+DR53*DR$10+DS53*DS$10+DT53*DT$10+DU53*DU$10+DV53*DV$10</f>
        <v>0</v>
      </c>
      <c r="DX53" s="53">
        <v>0</v>
      </c>
      <c r="DY53" s="54">
        <v>0</v>
      </c>
      <c r="DZ53" s="54">
        <v>0</v>
      </c>
      <c r="EA53" s="54">
        <v>0</v>
      </c>
      <c r="EB53" s="54">
        <v>0</v>
      </c>
      <c r="EC53" s="54">
        <v>0</v>
      </c>
      <c r="ED53" s="54">
        <v>0</v>
      </c>
      <c r="EE53" s="54">
        <v>0</v>
      </c>
      <c r="EF53" s="54">
        <v>0</v>
      </c>
      <c r="EG53" s="54">
        <v>0</v>
      </c>
      <c r="EH53" s="54">
        <v>0</v>
      </c>
      <c r="EI53" s="55">
        <v>0</v>
      </c>
      <c r="EJ53" s="34">
        <f>DX53*DX$10+DY53*DY$10+DZ53*DZ$10+EA53*EA$10+EB53*EB$10+EC53*EC$10+ED53*ED$10+EE53*EE$10+EF53*EF$10+EH53*EH$10+EI53*EI$10+EG53*EG$10</f>
        <v>0</v>
      </c>
      <c r="EK53" s="53">
        <v>0</v>
      </c>
      <c r="EL53" s="54">
        <v>0</v>
      </c>
      <c r="EM53" s="54">
        <v>0</v>
      </c>
      <c r="EN53" s="54">
        <v>0</v>
      </c>
      <c r="EO53" s="54">
        <v>0</v>
      </c>
      <c r="EP53" s="54">
        <v>0</v>
      </c>
      <c r="EQ53" s="54">
        <v>0</v>
      </c>
      <c r="ER53" s="54">
        <v>0</v>
      </c>
      <c r="ES53" s="54">
        <v>0</v>
      </c>
      <c r="ET53" s="54">
        <v>0</v>
      </c>
      <c r="EU53" s="54">
        <v>0</v>
      </c>
      <c r="EV53" s="55">
        <v>0</v>
      </c>
      <c r="EW53" s="34">
        <f>EK53*EK$10+EL53*EL$10+EM53*EM$10+EN53*EN$10+EO53*EO$10+EP53*EP$10+EQ53*EQ$10+ER53*ER$10+ES53*ES$10+ET53*ET$10+EU53*EU$10+EV53*EV$10</f>
        <v>0</v>
      </c>
      <c r="EX53" s="53">
        <v>0</v>
      </c>
      <c r="EY53" s="54">
        <v>0</v>
      </c>
      <c r="EZ53" s="54">
        <v>0</v>
      </c>
      <c r="FA53" s="54">
        <v>0</v>
      </c>
      <c r="FB53" s="54">
        <v>0</v>
      </c>
      <c r="FC53" s="54">
        <v>0</v>
      </c>
      <c r="FD53" s="54">
        <v>0</v>
      </c>
      <c r="FE53" s="54">
        <v>0</v>
      </c>
      <c r="FF53" s="54">
        <v>0</v>
      </c>
      <c r="FG53" s="54">
        <v>0</v>
      </c>
      <c r="FH53" s="54">
        <v>0</v>
      </c>
      <c r="FI53" s="55">
        <v>0</v>
      </c>
      <c r="FJ53" s="34">
        <f>EX53*EX$10+EY53*EY$10+EZ53*EZ$10+FA53*FA$10+FB53*FB$10+FC53*FC$10+FD53*FD$10+FE53*FE$10+FF53*FF$10+FH53*FH$10+FI53*FI$10+FG53*FG$10</f>
        <v>0</v>
      </c>
    </row>
    <row r="54" spans="1:166" ht="12.75" customHeight="1" thickBot="1" x14ac:dyDescent="0.25">
      <c r="A54" s="138"/>
      <c r="B54" s="33">
        <f>0.5*G54+0.5*T54</f>
        <v>142.5</v>
      </c>
      <c r="C54" s="49">
        <f>AH54*0.4+AU54*0.6</f>
        <v>278.39999999999998</v>
      </c>
      <c r="D54" s="56">
        <f>BI54+BV54</f>
        <v>1518</v>
      </c>
      <c r="E54" s="62">
        <f>CJ54*0.4+CW54*0.6</f>
        <v>0</v>
      </c>
      <c r="F54" s="65">
        <f>(DK54+EK54)*0.4+(DX54+EX54)*0.6</f>
        <v>0</v>
      </c>
      <c r="G54" s="115">
        <f>S52+S53</f>
        <v>0</v>
      </c>
      <c r="H54" s="116"/>
      <c r="I54" s="116"/>
      <c r="J54" s="116"/>
      <c r="K54" s="116"/>
      <c r="L54" s="116"/>
      <c r="M54" s="116"/>
      <c r="N54" s="116"/>
      <c r="O54" s="116"/>
      <c r="P54" s="116"/>
      <c r="Q54" s="116"/>
      <c r="R54" s="116"/>
      <c r="S54" s="117"/>
      <c r="T54" s="115">
        <f>AF52+AF53</f>
        <v>285</v>
      </c>
      <c r="U54" s="116"/>
      <c r="V54" s="116"/>
      <c r="W54" s="116"/>
      <c r="X54" s="116"/>
      <c r="Y54" s="116"/>
      <c r="Z54" s="116"/>
      <c r="AA54" s="116"/>
      <c r="AB54" s="116"/>
      <c r="AC54" s="116"/>
      <c r="AD54" s="116"/>
      <c r="AE54" s="116"/>
      <c r="AF54" s="117"/>
      <c r="AH54" s="115">
        <f>AT52+AT53</f>
        <v>546</v>
      </c>
      <c r="AI54" s="116"/>
      <c r="AJ54" s="116"/>
      <c r="AK54" s="116"/>
      <c r="AL54" s="116"/>
      <c r="AM54" s="116"/>
      <c r="AN54" s="116"/>
      <c r="AO54" s="116"/>
      <c r="AP54" s="116"/>
      <c r="AQ54" s="116"/>
      <c r="AR54" s="116"/>
      <c r="AS54" s="116"/>
      <c r="AT54" s="117"/>
      <c r="AU54" s="115">
        <f>BG52+BG53</f>
        <v>100</v>
      </c>
      <c r="AV54" s="116"/>
      <c r="AW54" s="116"/>
      <c r="AX54" s="116"/>
      <c r="AY54" s="116"/>
      <c r="AZ54" s="116"/>
      <c r="BA54" s="116"/>
      <c r="BB54" s="116"/>
      <c r="BC54" s="116"/>
      <c r="BD54" s="116"/>
      <c r="BE54" s="116"/>
      <c r="BF54" s="116"/>
      <c r="BG54" s="117"/>
      <c r="BI54" s="115">
        <f>BU52+BU53</f>
        <v>724</v>
      </c>
      <c r="BJ54" s="116"/>
      <c r="BK54" s="116"/>
      <c r="BL54" s="116"/>
      <c r="BM54" s="116"/>
      <c r="BN54" s="116"/>
      <c r="BO54" s="116"/>
      <c r="BP54" s="116"/>
      <c r="BQ54" s="116"/>
      <c r="BR54" s="116"/>
      <c r="BS54" s="116"/>
      <c r="BT54" s="116"/>
      <c r="BU54" s="117"/>
      <c r="BV54" s="115">
        <f>CH52+CH53</f>
        <v>794</v>
      </c>
      <c r="BW54" s="116"/>
      <c r="BX54" s="116"/>
      <c r="BY54" s="116"/>
      <c r="BZ54" s="116"/>
      <c r="CA54" s="116"/>
      <c r="CB54" s="116"/>
      <c r="CC54" s="116"/>
      <c r="CD54" s="116"/>
      <c r="CE54" s="116"/>
      <c r="CF54" s="116"/>
      <c r="CG54" s="116"/>
      <c r="CH54" s="117"/>
      <c r="CJ54" s="115">
        <f>CV52+CV53</f>
        <v>0</v>
      </c>
      <c r="CK54" s="116"/>
      <c r="CL54" s="116"/>
      <c r="CM54" s="116"/>
      <c r="CN54" s="116"/>
      <c r="CO54" s="116"/>
      <c r="CP54" s="116"/>
      <c r="CQ54" s="116"/>
      <c r="CR54" s="116"/>
      <c r="CS54" s="116"/>
      <c r="CT54" s="116"/>
      <c r="CU54" s="116"/>
      <c r="CV54" s="117"/>
      <c r="CW54" s="115">
        <f>DI52+DI53</f>
        <v>0</v>
      </c>
      <c r="CX54" s="116"/>
      <c r="CY54" s="116"/>
      <c r="CZ54" s="116"/>
      <c r="DA54" s="116"/>
      <c r="DB54" s="116"/>
      <c r="DC54" s="116"/>
      <c r="DD54" s="116"/>
      <c r="DE54" s="116"/>
      <c r="DF54" s="116"/>
      <c r="DG54" s="116"/>
      <c r="DH54" s="116"/>
      <c r="DI54" s="117"/>
      <c r="DK54" s="115">
        <f>DW52+DW53</f>
        <v>0</v>
      </c>
      <c r="DL54" s="116"/>
      <c r="DM54" s="116"/>
      <c r="DN54" s="116"/>
      <c r="DO54" s="116"/>
      <c r="DP54" s="116"/>
      <c r="DQ54" s="116"/>
      <c r="DR54" s="116"/>
      <c r="DS54" s="116"/>
      <c r="DT54" s="116"/>
      <c r="DU54" s="116"/>
      <c r="DV54" s="116"/>
      <c r="DW54" s="117"/>
      <c r="DX54" s="115">
        <f>EJ52+EJ53</f>
        <v>0</v>
      </c>
      <c r="DY54" s="116"/>
      <c r="DZ54" s="116"/>
      <c r="EA54" s="116"/>
      <c r="EB54" s="116"/>
      <c r="EC54" s="116"/>
      <c r="ED54" s="116"/>
      <c r="EE54" s="116"/>
      <c r="EF54" s="116"/>
      <c r="EG54" s="116"/>
      <c r="EH54" s="116"/>
      <c r="EI54" s="116"/>
      <c r="EJ54" s="117"/>
      <c r="EK54" s="115">
        <f>EW52+EW53</f>
        <v>0</v>
      </c>
      <c r="EL54" s="116"/>
      <c r="EM54" s="116"/>
      <c r="EN54" s="116"/>
      <c r="EO54" s="116"/>
      <c r="EP54" s="116"/>
      <c r="EQ54" s="116"/>
      <c r="ER54" s="116"/>
      <c r="ES54" s="116"/>
      <c r="ET54" s="116"/>
      <c r="EU54" s="116"/>
      <c r="EV54" s="116"/>
      <c r="EW54" s="117"/>
      <c r="EX54" s="115">
        <f>FJ52+FJ53</f>
        <v>0</v>
      </c>
      <c r="EY54" s="116"/>
      <c r="EZ54" s="116"/>
      <c r="FA54" s="116"/>
      <c r="FB54" s="116"/>
      <c r="FC54" s="116"/>
      <c r="FD54" s="116"/>
      <c r="FE54" s="116"/>
      <c r="FF54" s="116"/>
      <c r="FG54" s="116"/>
      <c r="FH54" s="116"/>
      <c r="FI54" s="116"/>
      <c r="FJ54" s="117"/>
    </row>
  </sheetData>
  <mergeCells count="361">
    <mergeCell ref="EK51:EW51"/>
    <mergeCell ref="EX51:FJ51"/>
    <mergeCell ref="EK54:EW54"/>
    <mergeCell ref="EX54:FJ54"/>
    <mergeCell ref="DK1:FJ3"/>
    <mergeCell ref="EK42:EW42"/>
    <mergeCell ref="EX42:FJ42"/>
    <mergeCell ref="EK45:EW45"/>
    <mergeCell ref="EX45:FJ45"/>
    <mergeCell ref="EK48:EW48"/>
    <mergeCell ref="EX48:FJ48"/>
    <mergeCell ref="EK33:EW33"/>
    <mergeCell ref="EX33:FJ33"/>
    <mergeCell ref="EK36:EW36"/>
    <mergeCell ref="EX36:FJ36"/>
    <mergeCell ref="EK39:EW39"/>
    <mergeCell ref="EX39:FJ39"/>
    <mergeCell ref="EK24:EW24"/>
    <mergeCell ref="EX24:FJ24"/>
    <mergeCell ref="EK27:EW27"/>
    <mergeCell ref="EX27:FJ27"/>
    <mergeCell ref="EK30:EW30"/>
    <mergeCell ref="EX30:FJ30"/>
    <mergeCell ref="EK15:EW15"/>
    <mergeCell ref="EX15:FJ15"/>
    <mergeCell ref="EK18:EW18"/>
    <mergeCell ref="EX18:FJ18"/>
    <mergeCell ref="EK21:EW21"/>
    <mergeCell ref="EX21:FJ21"/>
    <mergeCell ref="FE4:FE9"/>
    <mergeCell ref="FF4:FF9"/>
    <mergeCell ref="FG4:FG9"/>
    <mergeCell ref="FH4:FH9"/>
    <mergeCell ref="FI4:FI9"/>
    <mergeCell ref="EK11:EV11"/>
    <mergeCell ref="EX11:FI11"/>
    <mergeCell ref="EY4:EY9"/>
    <mergeCell ref="EZ4:EZ9"/>
    <mergeCell ref="FA4:FA9"/>
    <mergeCell ref="FB4:FB9"/>
    <mergeCell ref="FC4:FC9"/>
    <mergeCell ref="FD4:FD9"/>
    <mergeCell ref="ER4:ER9"/>
    <mergeCell ref="ES4:ES9"/>
    <mergeCell ref="ET4:ET9"/>
    <mergeCell ref="EU4:EU9"/>
    <mergeCell ref="EV4:EV9"/>
    <mergeCell ref="EX4:EX9"/>
    <mergeCell ref="DK54:DW54"/>
    <mergeCell ref="DX54:EJ54"/>
    <mergeCell ref="EK4:EK9"/>
    <mergeCell ref="EL4:EL9"/>
    <mergeCell ref="EM4:EM9"/>
    <mergeCell ref="EN4:EN9"/>
    <mergeCell ref="DK51:DW51"/>
    <mergeCell ref="DX51:EJ51"/>
    <mergeCell ref="DX39:EJ39"/>
    <mergeCell ref="DK42:DW42"/>
    <mergeCell ref="EO4:EO9"/>
    <mergeCell ref="EP4:EP9"/>
    <mergeCell ref="EQ4:EQ9"/>
    <mergeCell ref="DK45:DW45"/>
    <mergeCell ref="DX45:EJ45"/>
    <mergeCell ref="DK48:DW48"/>
    <mergeCell ref="DX48:EJ48"/>
    <mergeCell ref="DK36:DW36"/>
    <mergeCell ref="DX36:EJ36"/>
    <mergeCell ref="DK39:DW39"/>
    <mergeCell ref="DX42:EJ42"/>
    <mergeCell ref="DK27:DW27"/>
    <mergeCell ref="DX27:EJ27"/>
    <mergeCell ref="DK30:DW30"/>
    <mergeCell ref="DX30:EJ30"/>
    <mergeCell ref="DK33:DW33"/>
    <mergeCell ref="DX33:EJ33"/>
    <mergeCell ref="DK18:DW18"/>
    <mergeCell ref="DX18:EJ18"/>
    <mergeCell ref="DK21:DW21"/>
    <mergeCell ref="DX21:EJ21"/>
    <mergeCell ref="DK24:DW24"/>
    <mergeCell ref="DX24:EJ24"/>
    <mergeCell ref="EG4:EG9"/>
    <mergeCell ref="EH4:EH9"/>
    <mergeCell ref="EI4:EI9"/>
    <mergeCell ref="DK11:DV11"/>
    <mergeCell ref="DX11:EI11"/>
    <mergeCell ref="DK15:DW15"/>
    <mergeCell ref="DX15:EJ15"/>
    <mergeCell ref="EA4:EA9"/>
    <mergeCell ref="EB4:EB9"/>
    <mergeCell ref="EC4:EC9"/>
    <mergeCell ref="ED4:ED9"/>
    <mergeCell ref="EE4:EE9"/>
    <mergeCell ref="EF4:EF9"/>
    <mergeCell ref="DT4:DT9"/>
    <mergeCell ref="DU4:DU9"/>
    <mergeCell ref="DV4:DV9"/>
    <mergeCell ref="DX4:DX9"/>
    <mergeCell ref="DY4:DY9"/>
    <mergeCell ref="DZ4:DZ9"/>
    <mergeCell ref="DK4:DK9"/>
    <mergeCell ref="DL4:DL9"/>
    <mergeCell ref="DM4:DM9"/>
    <mergeCell ref="DN4:DN9"/>
    <mergeCell ref="DO4:DO9"/>
    <mergeCell ref="DP4:DP9"/>
    <mergeCell ref="DQ4:DQ9"/>
    <mergeCell ref="DR4:DR9"/>
    <mergeCell ref="DS4:DS9"/>
    <mergeCell ref="AE4:AE9"/>
    <mergeCell ref="T11:AE11"/>
    <mergeCell ref="A43:A45"/>
    <mergeCell ref="G45:S45"/>
    <mergeCell ref="T45:AF45"/>
    <mergeCell ref="AB4:AB9"/>
    <mergeCell ref="T4:T9"/>
    <mergeCell ref="U4:U9"/>
    <mergeCell ref="AC4:AC9"/>
    <mergeCell ref="J4:J9"/>
    <mergeCell ref="W4:W9"/>
    <mergeCell ref="I4:I9"/>
    <mergeCell ref="P4:P9"/>
    <mergeCell ref="K4:K9"/>
    <mergeCell ref="R4:R9"/>
    <mergeCell ref="Q4:Q9"/>
    <mergeCell ref="M4:M9"/>
    <mergeCell ref="N4:N9"/>
    <mergeCell ref="O4:O9"/>
    <mergeCell ref="Z4:Z9"/>
    <mergeCell ref="L4:L9"/>
    <mergeCell ref="AA4:AA9"/>
    <mergeCell ref="G1:AF3"/>
    <mergeCell ref="G4:G9"/>
    <mergeCell ref="H4:H9"/>
    <mergeCell ref="AD4:AD9"/>
    <mergeCell ref="X4:X9"/>
    <mergeCell ref="Y4:Y9"/>
    <mergeCell ref="V4:V9"/>
    <mergeCell ref="B43:F44"/>
    <mergeCell ref="B10:F10"/>
    <mergeCell ref="B4:F9"/>
    <mergeCell ref="G21:S21"/>
    <mergeCell ref="T24:AF24"/>
    <mergeCell ref="G11:R11"/>
    <mergeCell ref="G15:S15"/>
    <mergeCell ref="T15:AF15"/>
    <mergeCell ref="A19:A21"/>
    <mergeCell ref="A4:A12"/>
    <mergeCell ref="B11:F11"/>
    <mergeCell ref="A13:A15"/>
    <mergeCell ref="B13:F14"/>
    <mergeCell ref="A22:A24"/>
    <mergeCell ref="B22:F23"/>
    <mergeCell ref="B19:F20"/>
    <mergeCell ref="A16:A18"/>
    <mergeCell ref="B16:F17"/>
    <mergeCell ref="G18:S18"/>
    <mergeCell ref="T18:AF18"/>
    <mergeCell ref="T21:AF21"/>
    <mergeCell ref="B25:F26"/>
    <mergeCell ref="G27:S27"/>
    <mergeCell ref="T27:AF27"/>
    <mergeCell ref="A28:A30"/>
    <mergeCell ref="B28:F29"/>
    <mergeCell ref="G30:S30"/>
    <mergeCell ref="T30:AF30"/>
    <mergeCell ref="A25:A27"/>
    <mergeCell ref="G24:S24"/>
    <mergeCell ref="A31:A33"/>
    <mergeCell ref="B31:F32"/>
    <mergeCell ref="G33:S33"/>
    <mergeCell ref="T33:AF33"/>
    <mergeCell ref="A34:A36"/>
    <mergeCell ref="B34:F35"/>
    <mergeCell ref="G36:S36"/>
    <mergeCell ref="T36:AF36"/>
    <mergeCell ref="A37:A39"/>
    <mergeCell ref="B37:F38"/>
    <mergeCell ref="G39:S39"/>
    <mergeCell ref="T39:AF39"/>
    <mergeCell ref="A40:A42"/>
    <mergeCell ref="B40:F41"/>
    <mergeCell ref="G42:S42"/>
    <mergeCell ref="T42:AF42"/>
    <mergeCell ref="AL4:AL9"/>
    <mergeCell ref="AM4:AM9"/>
    <mergeCell ref="AN4:AN9"/>
    <mergeCell ref="AO4:AO9"/>
    <mergeCell ref="AH4:AH9"/>
    <mergeCell ref="AI4:AI9"/>
    <mergeCell ref="AJ4:AJ9"/>
    <mergeCell ref="AK4:AK9"/>
    <mergeCell ref="AU18:BG18"/>
    <mergeCell ref="BC4:BC9"/>
    <mergeCell ref="BD4:BD9"/>
    <mergeCell ref="BE4:BE9"/>
    <mergeCell ref="AY4:AY9"/>
    <mergeCell ref="AZ4:AZ9"/>
    <mergeCell ref="BA4:BA9"/>
    <mergeCell ref="BB4:BB9"/>
    <mergeCell ref="AU4:AU9"/>
    <mergeCell ref="AV4:AV9"/>
    <mergeCell ref="AH21:AT21"/>
    <mergeCell ref="AU21:BG21"/>
    <mergeCell ref="AU15:BG15"/>
    <mergeCell ref="AH18:AT18"/>
    <mergeCell ref="AW4:AW9"/>
    <mergeCell ref="AX4:AX9"/>
    <mergeCell ref="AP4:AP9"/>
    <mergeCell ref="AQ4:AQ9"/>
    <mergeCell ref="AR4:AR9"/>
    <mergeCell ref="AH24:AT24"/>
    <mergeCell ref="AU24:BG24"/>
    <mergeCell ref="AH27:AT27"/>
    <mergeCell ref="AU27:BG27"/>
    <mergeCell ref="AH30:AT30"/>
    <mergeCell ref="AU30:BG30"/>
    <mergeCell ref="AH33:AT33"/>
    <mergeCell ref="AU33:BG33"/>
    <mergeCell ref="AH36:AT36"/>
    <mergeCell ref="AU36:BG36"/>
    <mergeCell ref="AH39:AT39"/>
    <mergeCell ref="AU39:BG39"/>
    <mergeCell ref="AH42:AT42"/>
    <mergeCell ref="AU42:BG42"/>
    <mergeCell ref="AH45:AT45"/>
    <mergeCell ref="AU45:BG45"/>
    <mergeCell ref="AH1:BG3"/>
    <mergeCell ref="AS4:AS9"/>
    <mergeCell ref="BF4:BF9"/>
    <mergeCell ref="AH11:AS11"/>
    <mergeCell ref="AU11:BF11"/>
    <mergeCell ref="AH15:AT15"/>
    <mergeCell ref="BI1:CH3"/>
    <mergeCell ref="BI4:BI9"/>
    <mergeCell ref="BJ4:BJ9"/>
    <mergeCell ref="BK4:BK9"/>
    <mergeCell ref="BL4:BL9"/>
    <mergeCell ref="BM4:BM9"/>
    <mergeCell ref="BN4:BN9"/>
    <mergeCell ref="BO4:BO9"/>
    <mergeCell ref="BP4:BP9"/>
    <mergeCell ref="BQ4:BQ9"/>
    <mergeCell ref="BX4:BX9"/>
    <mergeCell ref="BY4:BY9"/>
    <mergeCell ref="BZ4:BZ9"/>
    <mergeCell ref="BR4:BR9"/>
    <mergeCell ref="BS4:BS9"/>
    <mergeCell ref="BT4:BT9"/>
    <mergeCell ref="BV4:BV9"/>
    <mergeCell ref="CE4:CE9"/>
    <mergeCell ref="CF4:CF9"/>
    <mergeCell ref="CG4:CG9"/>
    <mergeCell ref="BI11:BT11"/>
    <mergeCell ref="BV11:CG11"/>
    <mergeCell ref="CA4:CA9"/>
    <mergeCell ref="CB4:CB9"/>
    <mergeCell ref="CC4:CC9"/>
    <mergeCell ref="CD4:CD9"/>
    <mergeCell ref="BW4:BW9"/>
    <mergeCell ref="BI15:BU15"/>
    <mergeCell ref="BV15:CH15"/>
    <mergeCell ref="BI18:BU18"/>
    <mergeCell ref="BV18:CH18"/>
    <mergeCell ref="BI21:BU21"/>
    <mergeCell ref="BV21:CH21"/>
    <mergeCell ref="BI24:BU24"/>
    <mergeCell ref="BV24:CH24"/>
    <mergeCell ref="BI27:BU27"/>
    <mergeCell ref="BV27:CH27"/>
    <mergeCell ref="BI30:BU30"/>
    <mergeCell ref="BV30:CH30"/>
    <mergeCell ref="BI33:BU33"/>
    <mergeCell ref="BV33:CH33"/>
    <mergeCell ref="BI36:BU36"/>
    <mergeCell ref="BV36:CH36"/>
    <mergeCell ref="BI45:BU45"/>
    <mergeCell ref="BV45:CH45"/>
    <mergeCell ref="BI39:BU39"/>
    <mergeCell ref="BV39:CH39"/>
    <mergeCell ref="BI42:BU42"/>
    <mergeCell ref="BV42:CH42"/>
    <mergeCell ref="A46:A48"/>
    <mergeCell ref="B46:F47"/>
    <mergeCell ref="G48:S48"/>
    <mergeCell ref="T48:AF48"/>
    <mergeCell ref="AH48:AT48"/>
    <mergeCell ref="AU48:BG48"/>
    <mergeCell ref="BI48:BU48"/>
    <mergeCell ref="BV48:CH48"/>
    <mergeCell ref="A49:A51"/>
    <mergeCell ref="B49:F50"/>
    <mergeCell ref="G51:S51"/>
    <mergeCell ref="T51:AF51"/>
    <mergeCell ref="AH51:AT51"/>
    <mergeCell ref="AU51:BG51"/>
    <mergeCell ref="BI51:BU51"/>
    <mergeCell ref="BV51:CH51"/>
    <mergeCell ref="A52:A54"/>
    <mergeCell ref="B52:F53"/>
    <mergeCell ref="G54:S54"/>
    <mergeCell ref="T54:AF54"/>
    <mergeCell ref="AH54:AT54"/>
    <mergeCell ref="AU54:BG54"/>
    <mergeCell ref="BI54:BU54"/>
    <mergeCell ref="BV54:CH54"/>
    <mergeCell ref="CJ1:DI3"/>
    <mergeCell ref="CJ4:CJ9"/>
    <mergeCell ref="CK4:CK9"/>
    <mergeCell ref="CL4:CL9"/>
    <mergeCell ref="CM4:CM9"/>
    <mergeCell ref="CN4:CN9"/>
    <mergeCell ref="CO4:CO9"/>
    <mergeCell ref="CP4:CP9"/>
    <mergeCell ref="DA4:DA9"/>
    <mergeCell ref="DB4:DB9"/>
    <mergeCell ref="DC4:DC9"/>
    <mergeCell ref="CQ4:CQ9"/>
    <mergeCell ref="CR4:CR9"/>
    <mergeCell ref="CS4:CS9"/>
    <mergeCell ref="CT4:CT9"/>
    <mergeCell ref="CU4:CU9"/>
    <mergeCell ref="CW4:CW9"/>
    <mergeCell ref="DD4:DD9"/>
    <mergeCell ref="DE4:DE9"/>
    <mergeCell ref="DF4:DF9"/>
    <mergeCell ref="DG4:DG9"/>
    <mergeCell ref="DH4:DH9"/>
    <mergeCell ref="CJ11:CU11"/>
    <mergeCell ref="CW11:DH11"/>
    <mergeCell ref="CX4:CX9"/>
    <mergeCell ref="CY4:CY9"/>
    <mergeCell ref="CZ4:CZ9"/>
    <mergeCell ref="CJ15:CV15"/>
    <mergeCell ref="CW15:DI15"/>
    <mergeCell ref="CJ18:CV18"/>
    <mergeCell ref="CW18:DI18"/>
    <mergeCell ref="CJ21:CV21"/>
    <mergeCell ref="CW21:DI21"/>
    <mergeCell ref="CJ24:CV24"/>
    <mergeCell ref="CW24:DI24"/>
    <mergeCell ref="CJ27:CV27"/>
    <mergeCell ref="CW27:DI27"/>
    <mergeCell ref="CJ30:CV30"/>
    <mergeCell ref="CW30:DI30"/>
    <mergeCell ref="CJ33:CV33"/>
    <mergeCell ref="CW33:DI33"/>
    <mergeCell ref="CJ36:CV36"/>
    <mergeCell ref="CW36:DI36"/>
    <mergeCell ref="CJ39:CV39"/>
    <mergeCell ref="CW39:DI39"/>
    <mergeCell ref="CJ51:CV51"/>
    <mergeCell ref="CW51:DI51"/>
    <mergeCell ref="CJ54:CV54"/>
    <mergeCell ref="CW54:DI54"/>
    <mergeCell ref="CJ42:CV42"/>
    <mergeCell ref="CW42:DI42"/>
    <mergeCell ref="CJ45:CV45"/>
    <mergeCell ref="CW45:DI45"/>
    <mergeCell ref="CJ48:CV48"/>
    <mergeCell ref="CW48:DI48"/>
  </mergeCells>
  <phoneticPr fontId="1" type="noConversion"/>
  <pageMargins left="0.75" right="0.75" top="1" bottom="1" header="0" footer="0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J39"/>
  <sheetViews>
    <sheetView topLeftCell="C11" zoomScale="101" workbookViewId="0">
      <selection activeCell="EW14" sqref="EW14"/>
    </sheetView>
  </sheetViews>
  <sheetFormatPr baseColWidth="10" defaultRowHeight="12.75" outlineLevelCol="1" x14ac:dyDescent="0.2"/>
  <cols>
    <col min="1" max="1" width="3.7109375" customWidth="1"/>
    <col min="2" max="2" width="7.5703125" bestFit="1" customWidth="1"/>
    <col min="3" max="3" width="6.140625" bestFit="1" customWidth="1"/>
    <col min="4" max="4" width="8.42578125" customWidth="1"/>
    <col min="5" max="5" width="9.140625" customWidth="1"/>
    <col min="6" max="6" width="7.42578125" customWidth="1"/>
    <col min="7" max="16" width="3.28515625" hidden="1" customWidth="1" outlineLevel="1"/>
    <col min="17" max="17" width="3.140625" hidden="1" customWidth="1" outlineLevel="1"/>
    <col min="18" max="18" width="3" hidden="1" customWidth="1" outlineLevel="1"/>
    <col min="19" max="19" width="6.7109375" hidden="1" customWidth="1" outlineLevel="1"/>
    <col min="20" max="27" width="3.28515625" hidden="1" customWidth="1" outlineLevel="1"/>
    <col min="28" max="30" width="4" hidden="1" customWidth="1" outlineLevel="1"/>
    <col min="31" max="31" width="3" hidden="1" customWidth="1" outlineLevel="1"/>
    <col min="32" max="32" width="6" hidden="1" customWidth="1" outlineLevel="1"/>
    <col min="33" max="33" width="3.7109375" customWidth="1" collapsed="1"/>
    <col min="34" max="43" width="3.28515625" hidden="1" customWidth="1" outlineLevel="1"/>
    <col min="44" max="44" width="3.140625" hidden="1" customWidth="1" outlineLevel="1"/>
    <col min="45" max="45" width="3" hidden="1" customWidth="1" outlineLevel="1"/>
    <col min="46" max="46" width="6.7109375" hidden="1" customWidth="1" outlineLevel="1"/>
    <col min="47" max="54" width="3.28515625" hidden="1" customWidth="1" outlineLevel="1"/>
    <col min="55" max="57" width="4" hidden="1" customWidth="1" outlineLevel="1"/>
    <col min="58" max="58" width="3" hidden="1" customWidth="1" outlineLevel="1"/>
    <col min="59" max="59" width="6" hidden="1" customWidth="1" outlineLevel="1"/>
    <col min="60" max="60" width="3.42578125" customWidth="1" collapsed="1"/>
    <col min="61" max="70" width="3.28515625" hidden="1" customWidth="1" outlineLevel="1"/>
    <col min="71" max="71" width="3.140625" hidden="1" customWidth="1" outlineLevel="1"/>
    <col min="72" max="72" width="3" hidden="1" customWidth="1" outlineLevel="1"/>
    <col min="73" max="73" width="6.7109375" hidden="1" customWidth="1" outlineLevel="1"/>
    <col min="74" max="81" width="3.28515625" hidden="1" customWidth="1" outlineLevel="1"/>
    <col min="82" max="84" width="4" hidden="1" customWidth="1" outlineLevel="1"/>
    <col min="85" max="85" width="3" hidden="1" customWidth="1" outlineLevel="1"/>
    <col min="86" max="86" width="6" hidden="1" customWidth="1" outlineLevel="1"/>
    <col min="87" max="87" width="3.140625" customWidth="1" collapsed="1"/>
    <col min="88" max="97" width="3.28515625" hidden="1" customWidth="1" outlineLevel="1"/>
    <col min="98" max="98" width="3.140625" hidden="1" customWidth="1" outlineLevel="1"/>
    <col min="99" max="99" width="3" hidden="1" customWidth="1" outlineLevel="1"/>
    <col min="100" max="100" width="6.7109375" hidden="1" customWidth="1" outlineLevel="1"/>
    <col min="101" max="108" width="3.28515625" hidden="1" customWidth="1" outlineLevel="1"/>
    <col min="109" max="111" width="4" hidden="1" customWidth="1" outlineLevel="1"/>
    <col min="112" max="112" width="3" hidden="1" customWidth="1" outlineLevel="1"/>
    <col min="113" max="113" width="6" hidden="1" customWidth="1" outlineLevel="1"/>
    <col min="114" max="114" width="2.28515625" customWidth="1" collapsed="1"/>
    <col min="115" max="124" width="3.28515625" bestFit="1" customWidth="1" outlineLevel="1"/>
    <col min="125" max="125" width="3.140625" customWidth="1" outlineLevel="1"/>
    <col min="126" max="126" width="3" customWidth="1" outlineLevel="1"/>
    <col min="127" max="127" width="6.7109375" bestFit="1" customWidth="1" outlineLevel="1"/>
    <col min="128" max="135" width="3.28515625" bestFit="1" customWidth="1" outlineLevel="1"/>
    <col min="136" max="138" width="4" customWidth="1" outlineLevel="1"/>
    <col min="139" max="139" width="3" customWidth="1" outlineLevel="1"/>
    <col min="140" max="140" width="6" bestFit="1" customWidth="1" outlineLevel="1"/>
    <col min="141" max="150" width="3.28515625" bestFit="1" customWidth="1" outlineLevel="1"/>
    <col min="151" max="151" width="3.140625" customWidth="1" outlineLevel="1"/>
    <col min="152" max="152" width="3" customWidth="1" outlineLevel="1"/>
    <col min="153" max="153" width="6.7109375" bestFit="1" customWidth="1" outlineLevel="1"/>
    <col min="154" max="161" width="3.28515625" bestFit="1" customWidth="1" outlineLevel="1"/>
    <col min="162" max="164" width="4" customWidth="1" outlineLevel="1"/>
    <col min="165" max="165" width="3" customWidth="1" outlineLevel="1"/>
    <col min="166" max="166" width="6" bestFit="1" customWidth="1" outlineLevel="1"/>
  </cols>
  <sheetData>
    <row r="1" spans="1:166" x14ac:dyDescent="0.2">
      <c r="G1" s="127" t="s">
        <v>72</v>
      </c>
      <c r="H1" s="128"/>
      <c r="I1" s="128"/>
      <c r="J1" s="128"/>
      <c r="K1" s="128"/>
      <c r="L1" s="128"/>
      <c r="M1" s="128"/>
      <c r="N1" s="128"/>
      <c r="O1" s="128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  <c r="AD1" s="128"/>
      <c r="AE1" s="128"/>
      <c r="AF1" s="129"/>
      <c r="AH1" s="127" t="s">
        <v>102</v>
      </c>
      <c r="AI1" s="128"/>
      <c r="AJ1" s="128"/>
      <c r="AK1" s="128"/>
      <c r="AL1" s="128"/>
      <c r="AM1" s="128"/>
      <c r="AN1" s="128"/>
      <c r="AO1" s="128"/>
      <c r="AP1" s="128"/>
      <c r="AQ1" s="128"/>
      <c r="AR1" s="128"/>
      <c r="AS1" s="128"/>
      <c r="AT1" s="128"/>
      <c r="AU1" s="128"/>
      <c r="AV1" s="128"/>
      <c r="AW1" s="128"/>
      <c r="AX1" s="128"/>
      <c r="AY1" s="128"/>
      <c r="AZ1" s="128"/>
      <c r="BA1" s="128"/>
      <c r="BB1" s="128"/>
      <c r="BC1" s="128"/>
      <c r="BD1" s="128"/>
      <c r="BE1" s="128"/>
      <c r="BF1" s="128"/>
      <c r="BG1" s="129"/>
      <c r="BI1" s="127" t="s">
        <v>105</v>
      </c>
      <c r="BJ1" s="128"/>
      <c r="BK1" s="128"/>
      <c r="BL1" s="128"/>
      <c r="BM1" s="128"/>
      <c r="BN1" s="128"/>
      <c r="BO1" s="128"/>
      <c r="BP1" s="128"/>
      <c r="BQ1" s="128"/>
      <c r="BR1" s="128"/>
      <c r="BS1" s="128"/>
      <c r="BT1" s="128"/>
      <c r="BU1" s="128"/>
      <c r="BV1" s="128"/>
      <c r="BW1" s="128"/>
      <c r="BX1" s="128"/>
      <c r="BY1" s="128"/>
      <c r="BZ1" s="128"/>
      <c r="CA1" s="128"/>
      <c r="CB1" s="128"/>
      <c r="CC1" s="128"/>
      <c r="CD1" s="128"/>
      <c r="CE1" s="128"/>
      <c r="CF1" s="128"/>
      <c r="CG1" s="128"/>
      <c r="CH1" s="129"/>
      <c r="CJ1" s="127" t="s">
        <v>117</v>
      </c>
      <c r="CK1" s="128"/>
      <c r="CL1" s="128"/>
      <c r="CM1" s="128"/>
      <c r="CN1" s="128"/>
      <c r="CO1" s="128"/>
      <c r="CP1" s="128"/>
      <c r="CQ1" s="128"/>
      <c r="CR1" s="128"/>
      <c r="CS1" s="128"/>
      <c r="CT1" s="128"/>
      <c r="CU1" s="128"/>
      <c r="CV1" s="128"/>
      <c r="CW1" s="128"/>
      <c r="CX1" s="128"/>
      <c r="CY1" s="128"/>
      <c r="CZ1" s="128"/>
      <c r="DA1" s="128"/>
      <c r="DB1" s="128"/>
      <c r="DC1" s="128"/>
      <c r="DD1" s="128"/>
      <c r="DE1" s="128"/>
      <c r="DF1" s="128"/>
      <c r="DG1" s="128"/>
      <c r="DH1" s="128"/>
      <c r="DI1" s="129"/>
      <c r="DK1" s="127" t="s">
        <v>123</v>
      </c>
      <c r="DL1" s="128"/>
      <c r="DM1" s="128"/>
      <c r="DN1" s="128"/>
      <c r="DO1" s="128"/>
      <c r="DP1" s="128"/>
      <c r="DQ1" s="128"/>
      <c r="DR1" s="128"/>
      <c r="DS1" s="128"/>
      <c r="DT1" s="128"/>
      <c r="DU1" s="128"/>
      <c r="DV1" s="128"/>
      <c r="DW1" s="128"/>
      <c r="DX1" s="128"/>
      <c r="DY1" s="128"/>
      <c r="DZ1" s="128"/>
      <c r="EA1" s="128"/>
      <c r="EB1" s="128"/>
      <c r="EC1" s="128"/>
      <c r="ED1" s="128"/>
      <c r="EE1" s="128"/>
      <c r="EF1" s="128"/>
      <c r="EG1" s="128"/>
      <c r="EH1" s="128"/>
      <c r="EI1" s="128"/>
      <c r="EJ1" s="128"/>
      <c r="EK1" s="151"/>
      <c r="EL1" s="151"/>
      <c r="EM1" s="151"/>
      <c r="EN1" s="151"/>
      <c r="EO1" s="151"/>
      <c r="EP1" s="151"/>
      <c r="EQ1" s="151"/>
      <c r="ER1" s="151"/>
      <c r="ES1" s="151"/>
      <c r="ET1" s="151"/>
      <c r="EU1" s="151"/>
      <c r="EV1" s="151"/>
      <c r="EW1" s="151"/>
      <c r="EX1" s="151"/>
      <c r="EY1" s="151"/>
      <c r="EZ1" s="151"/>
      <c r="FA1" s="151"/>
      <c r="FB1" s="151"/>
      <c r="FC1" s="151"/>
      <c r="FD1" s="151"/>
      <c r="FE1" s="151"/>
      <c r="FF1" s="151"/>
      <c r="FG1" s="151"/>
      <c r="FH1" s="151"/>
      <c r="FI1" s="151"/>
      <c r="FJ1" s="152"/>
    </row>
    <row r="2" spans="1:166" x14ac:dyDescent="0.2">
      <c r="G2" s="130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  <c r="AC2" s="131"/>
      <c r="AD2" s="131"/>
      <c r="AE2" s="131"/>
      <c r="AF2" s="132"/>
      <c r="AH2" s="130"/>
      <c r="AI2" s="131"/>
      <c r="AJ2" s="131"/>
      <c r="AK2" s="131"/>
      <c r="AL2" s="131"/>
      <c r="AM2" s="131"/>
      <c r="AN2" s="131"/>
      <c r="AO2" s="131"/>
      <c r="AP2" s="131"/>
      <c r="AQ2" s="131"/>
      <c r="AR2" s="131"/>
      <c r="AS2" s="131"/>
      <c r="AT2" s="131"/>
      <c r="AU2" s="131"/>
      <c r="AV2" s="131"/>
      <c r="AW2" s="131"/>
      <c r="AX2" s="131"/>
      <c r="AY2" s="131"/>
      <c r="AZ2" s="131"/>
      <c r="BA2" s="131"/>
      <c r="BB2" s="131"/>
      <c r="BC2" s="131"/>
      <c r="BD2" s="131"/>
      <c r="BE2" s="131"/>
      <c r="BF2" s="131"/>
      <c r="BG2" s="132"/>
      <c r="BI2" s="130"/>
      <c r="BJ2" s="131"/>
      <c r="BK2" s="131"/>
      <c r="BL2" s="131"/>
      <c r="BM2" s="131"/>
      <c r="BN2" s="131"/>
      <c r="BO2" s="131"/>
      <c r="BP2" s="131"/>
      <c r="BQ2" s="131"/>
      <c r="BR2" s="131"/>
      <c r="BS2" s="131"/>
      <c r="BT2" s="131"/>
      <c r="BU2" s="131"/>
      <c r="BV2" s="131"/>
      <c r="BW2" s="131"/>
      <c r="BX2" s="131"/>
      <c r="BY2" s="131"/>
      <c r="BZ2" s="131"/>
      <c r="CA2" s="131"/>
      <c r="CB2" s="131"/>
      <c r="CC2" s="131"/>
      <c r="CD2" s="131"/>
      <c r="CE2" s="131"/>
      <c r="CF2" s="131"/>
      <c r="CG2" s="131"/>
      <c r="CH2" s="132"/>
      <c r="CJ2" s="130"/>
      <c r="CK2" s="131"/>
      <c r="CL2" s="131"/>
      <c r="CM2" s="131"/>
      <c r="CN2" s="131"/>
      <c r="CO2" s="131"/>
      <c r="CP2" s="131"/>
      <c r="CQ2" s="131"/>
      <c r="CR2" s="131"/>
      <c r="CS2" s="131"/>
      <c r="CT2" s="131"/>
      <c r="CU2" s="131"/>
      <c r="CV2" s="131"/>
      <c r="CW2" s="131"/>
      <c r="CX2" s="131"/>
      <c r="CY2" s="131"/>
      <c r="CZ2" s="131"/>
      <c r="DA2" s="131"/>
      <c r="DB2" s="131"/>
      <c r="DC2" s="131"/>
      <c r="DD2" s="131"/>
      <c r="DE2" s="131"/>
      <c r="DF2" s="131"/>
      <c r="DG2" s="131"/>
      <c r="DH2" s="131"/>
      <c r="DI2" s="132"/>
      <c r="DK2" s="130"/>
      <c r="DL2" s="131"/>
      <c r="DM2" s="131"/>
      <c r="DN2" s="131"/>
      <c r="DO2" s="131"/>
      <c r="DP2" s="131"/>
      <c r="DQ2" s="131"/>
      <c r="DR2" s="131"/>
      <c r="DS2" s="131"/>
      <c r="DT2" s="131"/>
      <c r="DU2" s="131"/>
      <c r="DV2" s="131"/>
      <c r="DW2" s="131"/>
      <c r="DX2" s="131"/>
      <c r="DY2" s="131"/>
      <c r="DZ2" s="131"/>
      <c r="EA2" s="131"/>
      <c r="EB2" s="131"/>
      <c r="EC2" s="131"/>
      <c r="ED2" s="131"/>
      <c r="EE2" s="131"/>
      <c r="EF2" s="131"/>
      <c r="EG2" s="131"/>
      <c r="EH2" s="131"/>
      <c r="EI2" s="131"/>
      <c r="EJ2" s="131"/>
      <c r="EK2" s="150"/>
      <c r="EL2" s="150"/>
      <c r="EM2" s="150"/>
      <c r="EN2" s="150"/>
      <c r="EO2" s="150"/>
      <c r="EP2" s="150"/>
      <c r="EQ2" s="150"/>
      <c r="ER2" s="150"/>
      <c r="ES2" s="150"/>
      <c r="ET2" s="150"/>
      <c r="EU2" s="150"/>
      <c r="EV2" s="150"/>
      <c r="EW2" s="150"/>
      <c r="EX2" s="150"/>
      <c r="EY2" s="150"/>
      <c r="EZ2" s="150"/>
      <c r="FA2" s="150"/>
      <c r="FB2" s="150"/>
      <c r="FC2" s="150"/>
      <c r="FD2" s="150"/>
      <c r="FE2" s="150"/>
      <c r="FF2" s="150"/>
      <c r="FG2" s="150"/>
      <c r="FH2" s="150"/>
      <c r="FI2" s="150"/>
      <c r="FJ2" s="126"/>
    </row>
    <row r="3" spans="1:166" x14ac:dyDescent="0.2">
      <c r="G3" s="133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  <c r="AA3" s="134"/>
      <c r="AB3" s="134"/>
      <c r="AC3" s="134"/>
      <c r="AD3" s="134"/>
      <c r="AE3" s="134"/>
      <c r="AF3" s="135"/>
      <c r="AH3" s="133"/>
      <c r="AI3" s="134"/>
      <c r="AJ3" s="134"/>
      <c r="AK3" s="134"/>
      <c r="AL3" s="134"/>
      <c r="AM3" s="134"/>
      <c r="AN3" s="134"/>
      <c r="AO3" s="134"/>
      <c r="AP3" s="134"/>
      <c r="AQ3" s="134"/>
      <c r="AR3" s="134"/>
      <c r="AS3" s="134"/>
      <c r="AT3" s="134"/>
      <c r="AU3" s="134"/>
      <c r="AV3" s="134"/>
      <c r="AW3" s="134"/>
      <c r="AX3" s="134"/>
      <c r="AY3" s="134"/>
      <c r="AZ3" s="134"/>
      <c r="BA3" s="134"/>
      <c r="BB3" s="134"/>
      <c r="BC3" s="134"/>
      <c r="BD3" s="134"/>
      <c r="BE3" s="134"/>
      <c r="BF3" s="134"/>
      <c r="BG3" s="135"/>
      <c r="BI3" s="133"/>
      <c r="BJ3" s="134"/>
      <c r="BK3" s="134"/>
      <c r="BL3" s="134"/>
      <c r="BM3" s="134"/>
      <c r="BN3" s="134"/>
      <c r="BO3" s="134"/>
      <c r="BP3" s="134"/>
      <c r="BQ3" s="134"/>
      <c r="BR3" s="134"/>
      <c r="BS3" s="134"/>
      <c r="BT3" s="134"/>
      <c r="BU3" s="134"/>
      <c r="BV3" s="134"/>
      <c r="BW3" s="134"/>
      <c r="BX3" s="134"/>
      <c r="BY3" s="134"/>
      <c r="BZ3" s="134"/>
      <c r="CA3" s="134"/>
      <c r="CB3" s="134"/>
      <c r="CC3" s="134"/>
      <c r="CD3" s="134"/>
      <c r="CE3" s="134"/>
      <c r="CF3" s="134"/>
      <c r="CG3" s="134"/>
      <c r="CH3" s="135"/>
      <c r="CJ3" s="133"/>
      <c r="CK3" s="134"/>
      <c r="CL3" s="134"/>
      <c r="CM3" s="134"/>
      <c r="CN3" s="134"/>
      <c r="CO3" s="134"/>
      <c r="CP3" s="134"/>
      <c r="CQ3" s="134"/>
      <c r="CR3" s="134"/>
      <c r="CS3" s="134"/>
      <c r="CT3" s="134"/>
      <c r="CU3" s="134"/>
      <c r="CV3" s="134"/>
      <c r="CW3" s="134"/>
      <c r="CX3" s="134"/>
      <c r="CY3" s="134"/>
      <c r="CZ3" s="134"/>
      <c r="DA3" s="134"/>
      <c r="DB3" s="134"/>
      <c r="DC3" s="134"/>
      <c r="DD3" s="134"/>
      <c r="DE3" s="134"/>
      <c r="DF3" s="134"/>
      <c r="DG3" s="134"/>
      <c r="DH3" s="134"/>
      <c r="DI3" s="135"/>
      <c r="DK3" s="133"/>
      <c r="DL3" s="134"/>
      <c r="DM3" s="134"/>
      <c r="DN3" s="134"/>
      <c r="DO3" s="134"/>
      <c r="DP3" s="134"/>
      <c r="DQ3" s="134"/>
      <c r="DR3" s="134"/>
      <c r="DS3" s="134"/>
      <c r="DT3" s="134"/>
      <c r="DU3" s="134"/>
      <c r="DV3" s="134"/>
      <c r="DW3" s="134"/>
      <c r="DX3" s="134"/>
      <c r="DY3" s="134"/>
      <c r="DZ3" s="134"/>
      <c r="EA3" s="134"/>
      <c r="EB3" s="134"/>
      <c r="EC3" s="134"/>
      <c r="ED3" s="134"/>
      <c r="EE3" s="134"/>
      <c r="EF3" s="134"/>
      <c r="EG3" s="134"/>
      <c r="EH3" s="134"/>
      <c r="EI3" s="134"/>
      <c r="EJ3" s="134"/>
      <c r="EK3" s="153"/>
      <c r="EL3" s="153"/>
      <c r="EM3" s="153"/>
      <c r="EN3" s="153"/>
      <c r="EO3" s="153"/>
      <c r="EP3" s="153"/>
      <c r="EQ3" s="153"/>
      <c r="ER3" s="153"/>
      <c r="ES3" s="153"/>
      <c r="ET3" s="153"/>
      <c r="EU3" s="153"/>
      <c r="EV3" s="153"/>
      <c r="EW3" s="153"/>
      <c r="EX3" s="153"/>
      <c r="EY3" s="153"/>
      <c r="EZ3" s="153"/>
      <c r="FA3" s="153"/>
      <c r="FB3" s="153"/>
      <c r="FC3" s="153"/>
      <c r="FD3" s="153"/>
      <c r="FE3" s="153"/>
      <c r="FF3" s="153"/>
      <c r="FG3" s="153"/>
      <c r="FH3" s="153"/>
      <c r="FI3" s="153"/>
      <c r="FJ3" s="154"/>
    </row>
    <row r="4" spans="1:166" ht="40.5" customHeight="1" x14ac:dyDescent="0.2">
      <c r="A4" s="145" t="s">
        <v>71</v>
      </c>
      <c r="B4" s="150" t="s">
        <v>48</v>
      </c>
      <c r="C4" s="150"/>
      <c r="D4" s="150"/>
      <c r="E4" s="150"/>
      <c r="F4" s="150"/>
      <c r="G4" s="118" t="s">
        <v>49</v>
      </c>
      <c r="H4" s="118" t="s">
        <v>50</v>
      </c>
      <c r="I4" s="118" t="s">
        <v>51</v>
      </c>
      <c r="J4" s="118" t="s">
        <v>52</v>
      </c>
      <c r="K4" s="118" t="s">
        <v>53</v>
      </c>
      <c r="L4" s="118" t="s">
        <v>54</v>
      </c>
      <c r="M4" s="118" t="s">
        <v>55</v>
      </c>
      <c r="N4" s="118" t="s">
        <v>56</v>
      </c>
      <c r="O4" s="118" t="s">
        <v>57</v>
      </c>
      <c r="P4" s="118" t="s">
        <v>58</v>
      </c>
      <c r="Q4" s="118" t="s">
        <v>59</v>
      </c>
      <c r="R4" s="118" t="s">
        <v>60</v>
      </c>
      <c r="S4" s="19"/>
      <c r="T4" s="118" t="s">
        <v>49</v>
      </c>
      <c r="U4" s="118" t="s">
        <v>50</v>
      </c>
      <c r="V4" s="118" t="s">
        <v>51</v>
      </c>
      <c r="W4" s="118" t="s">
        <v>52</v>
      </c>
      <c r="X4" s="118" t="s">
        <v>53</v>
      </c>
      <c r="Y4" s="118" t="s">
        <v>54</v>
      </c>
      <c r="Z4" s="118" t="s">
        <v>55</v>
      </c>
      <c r="AA4" s="118" t="s">
        <v>56</v>
      </c>
      <c r="AB4" s="118" t="s">
        <v>57</v>
      </c>
      <c r="AC4" s="118" t="s">
        <v>58</v>
      </c>
      <c r="AD4" s="118" t="s">
        <v>59</v>
      </c>
      <c r="AE4" s="118" t="s">
        <v>60</v>
      </c>
      <c r="AF4" s="19"/>
      <c r="AH4" s="118" t="s">
        <v>49</v>
      </c>
      <c r="AI4" s="118" t="s">
        <v>50</v>
      </c>
      <c r="AJ4" s="118" t="s">
        <v>51</v>
      </c>
      <c r="AK4" s="118" t="s">
        <v>52</v>
      </c>
      <c r="AL4" s="118" t="s">
        <v>53</v>
      </c>
      <c r="AM4" s="118" t="s">
        <v>54</v>
      </c>
      <c r="AN4" s="118" t="s">
        <v>55</v>
      </c>
      <c r="AO4" s="118" t="s">
        <v>56</v>
      </c>
      <c r="AP4" s="118" t="s">
        <v>57</v>
      </c>
      <c r="AQ4" s="118" t="s">
        <v>58</v>
      </c>
      <c r="AR4" s="118" t="s">
        <v>59</v>
      </c>
      <c r="AS4" s="118" t="s">
        <v>60</v>
      </c>
      <c r="AT4" s="19"/>
      <c r="AU4" s="118" t="s">
        <v>49</v>
      </c>
      <c r="AV4" s="118" t="s">
        <v>50</v>
      </c>
      <c r="AW4" s="118" t="s">
        <v>51</v>
      </c>
      <c r="AX4" s="118" t="s">
        <v>52</v>
      </c>
      <c r="AY4" s="118" t="s">
        <v>53</v>
      </c>
      <c r="AZ4" s="118" t="s">
        <v>54</v>
      </c>
      <c r="BA4" s="118" t="s">
        <v>55</v>
      </c>
      <c r="BB4" s="118" t="s">
        <v>56</v>
      </c>
      <c r="BC4" s="118" t="s">
        <v>57</v>
      </c>
      <c r="BD4" s="118" t="s">
        <v>58</v>
      </c>
      <c r="BE4" s="118" t="s">
        <v>59</v>
      </c>
      <c r="BF4" s="118" t="s">
        <v>60</v>
      </c>
      <c r="BG4" s="19"/>
      <c r="BI4" s="118" t="s">
        <v>49</v>
      </c>
      <c r="BJ4" s="118" t="s">
        <v>50</v>
      </c>
      <c r="BK4" s="118" t="s">
        <v>51</v>
      </c>
      <c r="BL4" s="118" t="s">
        <v>52</v>
      </c>
      <c r="BM4" s="118" t="s">
        <v>53</v>
      </c>
      <c r="BN4" s="118" t="s">
        <v>54</v>
      </c>
      <c r="BO4" s="118" t="s">
        <v>55</v>
      </c>
      <c r="BP4" s="118" t="s">
        <v>56</v>
      </c>
      <c r="BQ4" s="118" t="s">
        <v>57</v>
      </c>
      <c r="BR4" s="118" t="s">
        <v>58</v>
      </c>
      <c r="BS4" s="118" t="s">
        <v>59</v>
      </c>
      <c r="BT4" s="118" t="s">
        <v>60</v>
      </c>
      <c r="BU4" s="19"/>
      <c r="BV4" s="118" t="s">
        <v>49</v>
      </c>
      <c r="BW4" s="118" t="s">
        <v>50</v>
      </c>
      <c r="BX4" s="118" t="s">
        <v>51</v>
      </c>
      <c r="BY4" s="118" t="s">
        <v>52</v>
      </c>
      <c r="BZ4" s="118" t="s">
        <v>53</v>
      </c>
      <c r="CA4" s="118" t="s">
        <v>54</v>
      </c>
      <c r="CB4" s="118" t="s">
        <v>55</v>
      </c>
      <c r="CC4" s="118" t="s">
        <v>56</v>
      </c>
      <c r="CD4" s="118" t="s">
        <v>57</v>
      </c>
      <c r="CE4" s="118" t="s">
        <v>58</v>
      </c>
      <c r="CF4" s="118" t="s">
        <v>59</v>
      </c>
      <c r="CG4" s="118" t="s">
        <v>60</v>
      </c>
      <c r="CH4" s="19"/>
      <c r="CJ4" s="118" t="s">
        <v>49</v>
      </c>
      <c r="CK4" s="118" t="s">
        <v>50</v>
      </c>
      <c r="CL4" s="118" t="s">
        <v>51</v>
      </c>
      <c r="CM4" s="118" t="s">
        <v>52</v>
      </c>
      <c r="CN4" s="118" t="s">
        <v>53</v>
      </c>
      <c r="CO4" s="118" t="s">
        <v>54</v>
      </c>
      <c r="CP4" s="118" t="s">
        <v>55</v>
      </c>
      <c r="CQ4" s="118" t="s">
        <v>56</v>
      </c>
      <c r="CR4" s="118" t="s">
        <v>57</v>
      </c>
      <c r="CS4" s="118" t="s">
        <v>58</v>
      </c>
      <c r="CT4" s="118" t="s">
        <v>59</v>
      </c>
      <c r="CU4" s="118" t="s">
        <v>60</v>
      </c>
      <c r="CV4" s="19"/>
      <c r="CW4" s="118" t="s">
        <v>49</v>
      </c>
      <c r="CX4" s="118" t="s">
        <v>50</v>
      </c>
      <c r="CY4" s="118" t="s">
        <v>51</v>
      </c>
      <c r="CZ4" s="118" t="s">
        <v>52</v>
      </c>
      <c r="DA4" s="118" t="s">
        <v>53</v>
      </c>
      <c r="DB4" s="118" t="s">
        <v>54</v>
      </c>
      <c r="DC4" s="118" t="s">
        <v>55</v>
      </c>
      <c r="DD4" s="118" t="s">
        <v>56</v>
      </c>
      <c r="DE4" s="118" t="s">
        <v>57</v>
      </c>
      <c r="DF4" s="118" t="s">
        <v>58</v>
      </c>
      <c r="DG4" s="118" t="s">
        <v>59</v>
      </c>
      <c r="DH4" s="118" t="s">
        <v>60</v>
      </c>
      <c r="DI4" s="19"/>
      <c r="DK4" s="118" t="s">
        <v>49</v>
      </c>
      <c r="DL4" s="118" t="s">
        <v>50</v>
      </c>
      <c r="DM4" s="118" t="s">
        <v>51</v>
      </c>
      <c r="DN4" s="118" t="s">
        <v>52</v>
      </c>
      <c r="DO4" s="118" t="s">
        <v>53</v>
      </c>
      <c r="DP4" s="118" t="s">
        <v>54</v>
      </c>
      <c r="DQ4" s="118" t="s">
        <v>55</v>
      </c>
      <c r="DR4" s="118" t="s">
        <v>56</v>
      </c>
      <c r="DS4" s="118" t="s">
        <v>57</v>
      </c>
      <c r="DT4" s="118" t="s">
        <v>58</v>
      </c>
      <c r="DU4" s="118" t="s">
        <v>59</v>
      </c>
      <c r="DV4" s="118" t="s">
        <v>60</v>
      </c>
      <c r="DW4" s="19"/>
      <c r="DX4" s="118" t="s">
        <v>49</v>
      </c>
      <c r="DY4" s="118" t="s">
        <v>50</v>
      </c>
      <c r="DZ4" s="118" t="s">
        <v>51</v>
      </c>
      <c r="EA4" s="118" t="s">
        <v>52</v>
      </c>
      <c r="EB4" s="118" t="s">
        <v>53</v>
      </c>
      <c r="EC4" s="118" t="s">
        <v>54</v>
      </c>
      <c r="ED4" s="118" t="s">
        <v>55</v>
      </c>
      <c r="EE4" s="118" t="s">
        <v>56</v>
      </c>
      <c r="EF4" s="118" t="s">
        <v>57</v>
      </c>
      <c r="EG4" s="118" t="s">
        <v>58</v>
      </c>
      <c r="EH4" s="118" t="s">
        <v>59</v>
      </c>
      <c r="EI4" s="118" t="s">
        <v>60</v>
      </c>
      <c r="EJ4" s="19"/>
      <c r="EK4" s="118" t="s">
        <v>49</v>
      </c>
      <c r="EL4" s="118" t="s">
        <v>50</v>
      </c>
      <c r="EM4" s="118" t="s">
        <v>51</v>
      </c>
      <c r="EN4" s="118" t="s">
        <v>52</v>
      </c>
      <c r="EO4" s="118" t="s">
        <v>53</v>
      </c>
      <c r="EP4" s="118" t="s">
        <v>54</v>
      </c>
      <c r="EQ4" s="118" t="s">
        <v>55</v>
      </c>
      <c r="ER4" s="118" t="s">
        <v>56</v>
      </c>
      <c r="ES4" s="118" t="s">
        <v>57</v>
      </c>
      <c r="ET4" s="118" t="s">
        <v>58</v>
      </c>
      <c r="EU4" s="118" t="s">
        <v>59</v>
      </c>
      <c r="EV4" s="118" t="s">
        <v>60</v>
      </c>
      <c r="EW4" s="19"/>
      <c r="EX4" s="118" t="s">
        <v>49</v>
      </c>
      <c r="EY4" s="118" t="s">
        <v>50</v>
      </c>
      <c r="EZ4" s="118" t="s">
        <v>51</v>
      </c>
      <c r="FA4" s="118" t="s">
        <v>52</v>
      </c>
      <c r="FB4" s="118" t="s">
        <v>53</v>
      </c>
      <c r="FC4" s="118" t="s">
        <v>54</v>
      </c>
      <c r="FD4" s="118" t="s">
        <v>55</v>
      </c>
      <c r="FE4" s="118" t="s">
        <v>56</v>
      </c>
      <c r="FF4" s="118" t="s">
        <v>57</v>
      </c>
      <c r="FG4" s="118" t="s">
        <v>58</v>
      </c>
      <c r="FH4" s="118" t="s">
        <v>59</v>
      </c>
      <c r="FI4" s="118" t="s">
        <v>60</v>
      </c>
      <c r="FJ4" s="19"/>
    </row>
    <row r="5" spans="1:166" x14ac:dyDescent="0.2">
      <c r="A5" s="146"/>
      <c r="B5" s="150"/>
      <c r="C5" s="150"/>
      <c r="D5" s="150"/>
      <c r="E5" s="150"/>
      <c r="F5" s="150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9"/>
      <c r="T5" s="118"/>
      <c r="U5" s="118"/>
      <c r="V5" s="118"/>
      <c r="W5" s="118"/>
      <c r="X5" s="118"/>
      <c r="Y5" s="118"/>
      <c r="Z5" s="118"/>
      <c r="AA5" s="118"/>
      <c r="AB5" s="118"/>
      <c r="AC5" s="118"/>
      <c r="AD5" s="118"/>
      <c r="AE5" s="118"/>
      <c r="AF5" s="19"/>
      <c r="AH5" s="118"/>
      <c r="AI5" s="118"/>
      <c r="AJ5" s="118"/>
      <c r="AK5" s="118"/>
      <c r="AL5" s="118"/>
      <c r="AM5" s="118"/>
      <c r="AN5" s="118"/>
      <c r="AO5" s="118"/>
      <c r="AP5" s="118"/>
      <c r="AQ5" s="118"/>
      <c r="AR5" s="118"/>
      <c r="AS5" s="118"/>
      <c r="AT5" s="19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9"/>
      <c r="BI5" s="118"/>
      <c r="BJ5" s="118"/>
      <c r="BK5" s="118"/>
      <c r="BL5" s="118"/>
      <c r="BM5" s="118"/>
      <c r="BN5" s="118"/>
      <c r="BO5" s="118"/>
      <c r="BP5" s="118"/>
      <c r="BQ5" s="118"/>
      <c r="BR5" s="118"/>
      <c r="BS5" s="118"/>
      <c r="BT5" s="118"/>
      <c r="BU5" s="19"/>
      <c r="BV5" s="118"/>
      <c r="BW5" s="118"/>
      <c r="BX5" s="118"/>
      <c r="BY5" s="118"/>
      <c r="BZ5" s="118"/>
      <c r="CA5" s="118"/>
      <c r="CB5" s="118"/>
      <c r="CC5" s="118"/>
      <c r="CD5" s="118"/>
      <c r="CE5" s="118"/>
      <c r="CF5" s="118"/>
      <c r="CG5" s="118"/>
      <c r="CH5" s="19"/>
      <c r="CJ5" s="118"/>
      <c r="CK5" s="118"/>
      <c r="CL5" s="118"/>
      <c r="CM5" s="118"/>
      <c r="CN5" s="118"/>
      <c r="CO5" s="118"/>
      <c r="CP5" s="118"/>
      <c r="CQ5" s="118"/>
      <c r="CR5" s="118"/>
      <c r="CS5" s="118"/>
      <c r="CT5" s="118"/>
      <c r="CU5" s="118"/>
      <c r="CV5" s="19"/>
      <c r="CW5" s="118"/>
      <c r="CX5" s="118"/>
      <c r="CY5" s="118"/>
      <c r="CZ5" s="118"/>
      <c r="DA5" s="118"/>
      <c r="DB5" s="118"/>
      <c r="DC5" s="118"/>
      <c r="DD5" s="118"/>
      <c r="DE5" s="118"/>
      <c r="DF5" s="118"/>
      <c r="DG5" s="118"/>
      <c r="DH5" s="118"/>
      <c r="DI5" s="19"/>
      <c r="DK5" s="118"/>
      <c r="DL5" s="118"/>
      <c r="DM5" s="118"/>
      <c r="DN5" s="118"/>
      <c r="DO5" s="118"/>
      <c r="DP5" s="118"/>
      <c r="DQ5" s="118"/>
      <c r="DR5" s="118"/>
      <c r="DS5" s="118"/>
      <c r="DT5" s="118"/>
      <c r="DU5" s="118"/>
      <c r="DV5" s="118"/>
      <c r="DW5" s="19"/>
      <c r="DX5" s="118"/>
      <c r="DY5" s="118"/>
      <c r="DZ5" s="118"/>
      <c r="EA5" s="118"/>
      <c r="EB5" s="118"/>
      <c r="EC5" s="118"/>
      <c r="ED5" s="118"/>
      <c r="EE5" s="118"/>
      <c r="EF5" s="118"/>
      <c r="EG5" s="118"/>
      <c r="EH5" s="118"/>
      <c r="EI5" s="118"/>
      <c r="EJ5" s="19"/>
      <c r="EK5" s="118"/>
      <c r="EL5" s="118"/>
      <c r="EM5" s="118"/>
      <c r="EN5" s="118"/>
      <c r="EO5" s="118"/>
      <c r="EP5" s="118"/>
      <c r="EQ5" s="118"/>
      <c r="ER5" s="118"/>
      <c r="ES5" s="118"/>
      <c r="ET5" s="118"/>
      <c r="EU5" s="118"/>
      <c r="EV5" s="118"/>
      <c r="EW5" s="19"/>
      <c r="EX5" s="118"/>
      <c r="EY5" s="118"/>
      <c r="EZ5" s="118"/>
      <c r="FA5" s="118"/>
      <c r="FB5" s="118"/>
      <c r="FC5" s="118"/>
      <c r="FD5" s="118"/>
      <c r="FE5" s="118"/>
      <c r="FF5" s="118"/>
      <c r="FG5" s="118"/>
      <c r="FH5" s="118"/>
      <c r="FI5" s="118"/>
      <c r="FJ5" s="19"/>
    </row>
    <row r="6" spans="1:166" x14ac:dyDescent="0.2">
      <c r="A6" s="146"/>
      <c r="B6" s="150"/>
      <c r="C6" s="150"/>
      <c r="D6" s="150"/>
      <c r="E6" s="150"/>
      <c r="F6" s="150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9"/>
      <c r="T6" s="118"/>
      <c r="U6" s="118"/>
      <c r="V6" s="118"/>
      <c r="W6" s="118"/>
      <c r="X6" s="118"/>
      <c r="Y6" s="118"/>
      <c r="Z6" s="118"/>
      <c r="AA6" s="118"/>
      <c r="AB6" s="118"/>
      <c r="AC6" s="118"/>
      <c r="AD6" s="118"/>
      <c r="AE6" s="118"/>
      <c r="AF6" s="19"/>
      <c r="AH6" s="118"/>
      <c r="AI6" s="118"/>
      <c r="AJ6" s="118"/>
      <c r="AK6" s="118"/>
      <c r="AL6" s="118"/>
      <c r="AM6" s="118"/>
      <c r="AN6" s="118"/>
      <c r="AO6" s="118"/>
      <c r="AP6" s="118"/>
      <c r="AQ6" s="118"/>
      <c r="AR6" s="118"/>
      <c r="AS6" s="118"/>
      <c r="AT6" s="19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9"/>
      <c r="BI6" s="118"/>
      <c r="BJ6" s="118"/>
      <c r="BK6" s="118"/>
      <c r="BL6" s="118"/>
      <c r="BM6" s="118"/>
      <c r="BN6" s="118"/>
      <c r="BO6" s="118"/>
      <c r="BP6" s="118"/>
      <c r="BQ6" s="118"/>
      <c r="BR6" s="118"/>
      <c r="BS6" s="118"/>
      <c r="BT6" s="118"/>
      <c r="BU6" s="19"/>
      <c r="BV6" s="118"/>
      <c r="BW6" s="118"/>
      <c r="BX6" s="118"/>
      <c r="BY6" s="118"/>
      <c r="BZ6" s="118"/>
      <c r="CA6" s="118"/>
      <c r="CB6" s="118"/>
      <c r="CC6" s="118"/>
      <c r="CD6" s="118"/>
      <c r="CE6" s="118"/>
      <c r="CF6" s="118"/>
      <c r="CG6" s="118"/>
      <c r="CH6" s="19"/>
      <c r="CJ6" s="118"/>
      <c r="CK6" s="118"/>
      <c r="CL6" s="118"/>
      <c r="CM6" s="118"/>
      <c r="CN6" s="118"/>
      <c r="CO6" s="118"/>
      <c r="CP6" s="118"/>
      <c r="CQ6" s="118"/>
      <c r="CR6" s="118"/>
      <c r="CS6" s="118"/>
      <c r="CT6" s="118"/>
      <c r="CU6" s="118"/>
      <c r="CV6" s="19"/>
      <c r="CW6" s="118"/>
      <c r="CX6" s="118"/>
      <c r="CY6" s="118"/>
      <c r="CZ6" s="118"/>
      <c r="DA6" s="118"/>
      <c r="DB6" s="118"/>
      <c r="DC6" s="118"/>
      <c r="DD6" s="118"/>
      <c r="DE6" s="118"/>
      <c r="DF6" s="118"/>
      <c r="DG6" s="118"/>
      <c r="DH6" s="118"/>
      <c r="DI6" s="19"/>
      <c r="DK6" s="118"/>
      <c r="DL6" s="118"/>
      <c r="DM6" s="118"/>
      <c r="DN6" s="118"/>
      <c r="DO6" s="118"/>
      <c r="DP6" s="118"/>
      <c r="DQ6" s="118"/>
      <c r="DR6" s="118"/>
      <c r="DS6" s="118"/>
      <c r="DT6" s="118"/>
      <c r="DU6" s="118"/>
      <c r="DV6" s="118"/>
      <c r="DW6" s="19"/>
      <c r="DX6" s="118"/>
      <c r="DY6" s="118"/>
      <c r="DZ6" s="118"/>
      <c r="EA6" s="118"/>
      <c r="EB6" s="118"/>
      <c r="EC6" s="118"/>
      <c r="ED6" s="118"/>
      <c r="EE6" s="118"/>
      <c r="EF6" s="118"/>
      <c r="EG6" s="118"/>
      <c r="EH6" s="118"/>
      <c r="EI6" s="118"/>
      <c r="EJ6" s="19"/>
      <c r="EK6" s="118"/>
      <c r="EL6" s="118"/>
      <c r="EM6" s="118"/>
      <c r="EN6" s="118"/>
      <c r="EO6" s="118"/>
      <c r="EP6" s="118"/>
      <c r="EQ6" s="118"/>
      <c r="ER6" s="118"/>
      <c r="ES6" s="118"/>
      <c r="ET6" s="118"/>
      <c r="EU6" s="118"/>
      <c r="EV6" s="118"/>
      <c r="EW6" s="19"/>
      <c r="EX6" s="118"/>
      <c r="EY6" s="118"/>
      <c r="EZ6" s="118"/>
      <c r="FA6" s="118"/>
      <c r="FB6" s="118"/>
      <c r="FC6" s="118"/>
      <c r="FD6" s="118"/>
      <c r="FE6" s="118"/>
      <c r="FF6" s="118"/>
      <c r="FG6" s="118"/>
      <c r="FH6" s="118"/>
      <c r="FI6" s="118"/>
      <c r="FJ6" s="19"/>
    </row>
    <row r="7" spans="1:166" x14ac:dyDescent="0.2">
      <c r="A7" s="146"/>
      <c r="B7" s="150"/>
      <c r="C7" s="150"/>
      <c r="D7" s="150"/>
      <c r="E7" s="150"/>
      <c r="F7" s="150"/>
      <c r="G7" s="118"/>
      <c r="H7" s="118"/>
      <c r="I7" s="118"/>
      <c r="J7" s="118"/>
      <c r="K7" s="118"/>
      <c r="L7" s="118"/>
      <c r="M7" s="118"/>
      <c r="N7" s="118"/>
      <c r="O7" s="118"/>
      <c r="P7" s="118"/>
      <c r="Q7" s="118"/>
      <c r="R7" s="118"/>
      <c r="S7" s="19"/>
      <c r="T7" s="118"/>
      <c r="U7" s="118"/>
      <c r="V7" s="118"/>
      <c r="W7" s="118"/>
      <c r="X7" s="118"/>
      <c r="Y7" s="118"/>
      <c r="Z7" s="118"/>
      <c r="AA7" s="118"/>
      <c r="AB7" s="118"/>
      <c r="AC7" s="118"/>
      <c r="AD7" s="118"/>
      <c r="AE7" s="118"/>
      <c r="AF7" s="19"/>
      <c r="AH7" s="118"/>
      <c r="AI7" s="118"/>
      <c r="AJ7" s="118"/>
      <c r="AK7" s="118"/>
      <c r="AL7" s="118"/>
      <c r="AM7" s="118"/>
      <c r="AN7" s="118"/>
      <c r="AO7" s="118"/>
      <c r="AP7" s="118"/>
      <c r="AQ7" s="118"/>
      <c r="AR7" s="118"/>
      <c r="AS7" s="118"/>
      <c r="AT7" s="19"/>
      <c r="AU7" s="118"/>
      <c r="AV7" s="118"/>
      <c r="AW7" s="118"/>
      <c r="AX7" s="118"/>
      <c r="AY7" s="118"/>
      <c r="AZ7" s="118"/>
      <c r="BA7" s="118"/>
      <c r="BB7" s="118"/>
      <c r="BC7" s="118"/>
      <c r="BD7" s="118"/>
      <c r="BE7" s="118"/>
      <c r="BF7" s="118"/>
      <c r="BG7" s="19"/>
      <c r="BI7" s="118"/>
      <c r="BJ7" s="118"/>
      <c r="BK7" s="118"/>
      <c r="BL7" s="118"/>
      <c r="BM7" s="118"/>
      <c r="BN7" s="118"/>
      <c r="BO7" s="118"/>
      <c r="BP7" s="118"/>
      <c r="BQ7" s="118"/>
      <c r="BR7" s="118"/>
      <c r="BS7" s="118"/>
      <c r="BT7" s="118"/>
      <c r="BU7" s="19"/>
      <c r="BV7" s="118"/>
      <c r="BW7" s="118"/>
      <c r="BX7" s="118"/>
      <c r="BY7" s="118"/>
      <c r="BZ7" s="118"/>
      <c r="CA7" s="118"/>
      <c r="CB7" s="118"/>
      <c r="CC7" s="118"/>
      <c r="CD7" s="118"/>
      <c r="CE7" s="118"/>
      <c r="CF7" s="118"/>
      <c r="CG7" s="118"/>
      <c r="CH7" s="19"/>
      <c r="CJ7" s="118"/>
      <c r="CK7" s="118"/>
      <c r="CL7" s="118"/>
      <c r="CM7" s="118"/>
      <c r="CN7" s="118"/>
      <c r="CO7" s="118"/>
      <c r="CP7" s="118"/>
      <c r="CQ7" s="118"/>
      <c r="CR7" s="118"/>
      <c r="CS7" s="118"/>
      <c r="CT7" s="118"/>
      <c r="CU7" s="118"/>
      <c r="CV7" s="19"/>
      <c r="CW7" s="118"/>
      <c r="CX7" s="118"/>
      <c r="CY7" s="118"/>
      <c r="CZ7" s="118"/>
      <c r="DA7" s="118"/>
      <c r="DB7" s="118"/>
      <c r="DC7" s="118"/>
      <c r="DD7" s="118"/>
      <c r="DE7" s="118"/>
      <c r="DF7" s="118"/>
      <c r="DG7" s="118"/>
      <c r="DH7" s="118"/>
      <c r="DI7" s="19"/>
      <c r="DK7" s="118"/>
      <c r="DL7" s="118"/>
      <c r="DM7" s="118"/>
      <c r="DN7" s="118"/>
      <c r="DO7" s="118"/>
      <c r="DP7" s="118"/>
      <c r="DQ7" s="118"/>
      <c r="DR7" s="118"/>
      <c r="DS7" s="118"/>
      <c r="DT7" s="118"/>
      <c r="DU7" s="118"/>
      <c r="DV7" s="118"/>
      <c r="DW7" s="19"/>
      <c r="DX7" s="118"/>
      <c r="DY7" s="118"/>
      <c r="DZ7" s="118"/>
      <c r="EA7" s="118"/>
      <c r="EB7" s="118"/>
      <c r="EC7" s="118"/>
      <c r="ED7" s="118"/>
      <c r="EE7" s="118"/>
      <c r="EF7" s="118"/>
      <c r="EG7" s="118"/>
      <c r="EH7" s="118"/>
      <c r="EI7" s="118"/>
      <c r="EJ7" s="19"/>
      <c r="EK7" s="118"/>
      <c r="EL7" s="118"/>
      <c r="EM7" s="118"/>
      <c r="EN7" s="118"/>
      <c r="EO7" s="118"/>
      <c r="EP7" s="118"/>
      <c r="EQ7" s="118"/>
      <c r="ER7" s="118"/>
      <c r="ES7" s="118"/>
      <c r="ET7" s="118"/>
      <c r="EU7" s="118"/>
      <c r="EV7" s="118"/>
      <c r="EW7" s="19"/>
      <c r="EX7" s="118"/>
      <c r="EY7" s="118"/>
      <c r="EZ7" s="118"/>
      <c r="FA7" s="118"/>
      <c r="FB7" s="118"/>
      <c r="FC7" s="118"/>
      <c r="FD7" s="118"/>
      <c r="FE7" s="118"/>
      <c r="FF7" s="118"/>
      <c r="FG7" s="118"/>
      <c r="FH7" s="118"/>
      <c r="FI7" s="118"/>
      <c r="FJ7" s="19"/>
    </row>
    <row r="8" spans="1:166" x14ac:dyDescent="0.2">
      <c r="A8" s="146"/>
      <c r="B8" s="150"/>
      <c r="C8" s="150"/>
      <c r="D8" s="150"/>
      <c r="E8" s="150"/>
      <c r="F8" s="150"/>
      <c r="G8" s="118"/>
      <c r="H8" s="118"/>
      <c r="I8" s="118"/>
      <c r="J8" s="118"/>
      <c r="K8" s="118"/>
      <c r="L8" s="118"/>
      <c r="M8" s="118"/>
      <c r="N8" s="118"/>
      <c r="O8" s="118"/>
      <c r="P8" s="118"/>
      <c r="Q8" s="118"/>
      <c r="R8" s="118"/>
      <c r="S8" s="19"/>
      <c r="T8" s="118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8"/>
      <c r="AF8" s="19"/>
      <c r="AH8" s="118"/>
      <c r="AI8" s="118"/>
      <c r="AJ8" s="118"/>
      <c r="AK8" s="118"/>
      <c r="AL8" s="118"/>
      <c r="AM8" s="118"/>
      <c r="AN8" s="118"/>
      <c r="AO8" s="118"/>
      <c r="AP8" s="118"/>
      <c r="AQ8" s="118"/>
      <c r="AR8" s="118"/>
      <c r="AS8" s="118"/>
      <c r="AT8" s="19"/>
      <c r="AU8" s="118"/>
      <c r="AV8" s="118"/>
      <c r="AW8" s="118"/>
      <c r="AX8" s="118"/>
      <c r="AY8" s="118"/>
      <c r="AZ8" s="118"/>
      <c r="BA8" s="118"/>
      <c r="BB8" s="118"/>
      <c r="BC8" s="118"/>
      <c r="BD8" s="118"/>
      <c r="BE8" s="118"/>
      <c r="BF8" s="118"/>
      <c r="BG8" s="19"/>
      <c r="BI8" s="118"/>
      <c r="BJ8" s="118"/>
      <c r="BK8" s="118"/>
      <c r="BL8" s="118"/>
      <c r="BM8" s="118"/>
      <c r="BN8" s="118"/>
      <c r="BO8" s="118"/>
      <c r="BP8" s="118"/>
      <c r="BQ8" s="118"/>
      <c r="BR8" s="118"/>
      <c r="BS8" s="118"/>
      <c r="BT8" s="118"/>
      <c r="BU8" s="19"/>
      <c r="BV8" s="118"/>
      <c r="BW8" s="118"/>
      <c r="BX8" s="118"/>
      <c r="BY8" s="118"/>
      <c r="BZ8" s="118"/>
      <c r="CA8" s="118"/>
      <c r="CB8" s="118"/>
      <c r="CC8" s="118"/>
      <c r="CD8" s="118"/>
      <c r="CE8" s="118"/>
      <c r="CF8" s="118"/>
      <c r="CG8" s="118"/>
      <c r="CH8" s="19"/>
      <c r="CJ8" s="118"/>
      <c r="CK8" s="118"/>
      <c r="CL8" s="118"/>
      <c r="CM8" s="118"/>
      <c r="CN8" s="118"/>
      <c r="CO8" s="118"/>
      <c r="CP8" s="118"/>
      <c r="CQ8" s="118"/>
      <c r="CR8" s="118"/>
      <c r="CS8" s="118"/>
      <c r="CT8" s="118"/>
      <c r="CU8" s="118"/>
      <c r="CV8" s="19"/>
      <c r="CW8" s="118"/>
      <c r="CX8" s="118"/>
      <c r="CY8" s="118"/>
      <c r="CZ8" s="118"/>
      <c r="DA8" s="118"/>
      <c r="DB8" s="118"/>
      <c r="DC8" s="118"/>
      <c r="DD8" s="118"/>
      <c r="DE8" s="118"/>
      <c r="DF8" s="118"/>
      <c r="DG8" s="118"/>
      <c r="DH8" s="118"/>
      <c r="DI8" s="19"/>
      <c r="DK8" s="118"/>
      <c r="DL8" s="118"/>
      <c r="DM8" s="118"/>
      <c r="DN8" s="118"/>
      <c r="DO8" s="118"/>
      <c r="DP8" s="118"/>
      <c r="DQ8" s="118"/>
      <c r="DR8" s="118"/>
      <c r="DS8" s="118"/>
      <c r="DT8" s="118"/>
      <c r="DU8" s="118"/>
      <c r="DV8" s="118"/>
      <c r="DW8" s="19"/>
      <c r="DX8" s="118"/>
      <c r="DY8" s="118"/>
      <c r="DZ8" s="118"/>
      <c r="EA8" s="118"/>
      <c r="EB8" s="118"/>
      <c r="EC8" s="118"/>
      <c r="ED8" s="118"/>
      <c r="EE8" s="118"/>
      <c r="EF8" s="118"/>
      <c r="EG8" s="118"/>
      <c r="EH8" s="118"/>
      <c r="EI8" s="118"/>
      <c r="EJ8" s="19"/>
      <c r="EK8" s="118"/>
      <c r="EL8" s="118"/>
      <c r="EM8" s="118"/>
      <c r="EN8" s="118"/>
      <c r="EO8" s="118"/>
      <c r="EP8" s="118"/>
      <c r="EQ8" s="118"/>
      <c r="ER8" s="118"/>
      <c r="ES8" s="118"/>
      <c r="ET8" s="118"/>
      <c r="EU8" s="118"/>
      <c r="EV8" s="118"/>
      <c r="EW8" s="19"/>
      <c r="EX8" s="118"/>
      <c r="EY8" s="118"/>
      <c r="EZ8" s="118"/>
      <c r="FA8" s="118"/>
      <c r="FB8" s="118"/>
      <c r="FC8" s="118"/>
      <c r="FD8" s="118"/>
      <c r="FE8" s="118"/>
      <c r="FF8" s="118"/>
      <c r="FG8" s="118"/>
      <c r="FH8" s="118"/>
      <c r="FI8" s="118"/>
      <c r="FJ8" s="19"/>
    </row>
    <row r="9" spans="1:166" x14ac:dyDescent="0.2">
      <c r="A9" s="146"/>
      <c r="B9" s="150"/>
      <c r="C9" s="150"/>
      <c r="D9" s="150"/>
      <c r="E9" s="150"/>
      <c r="F9" s="150"/>
      <c r="G9" s="118"/>
      <c r="H9" s="118"/>
      <c r="I9" s="118"/>
      <c r="J9" s="118"/>
      <c r="K9" s="118"/>
      <c r="L9" s="118"/>
      <c r="M9" s="118"/>
      <c r="N9" s="118"/>
      <c r="O9" s="118"/>
      <c r="P9" s="118"/>
      <c r="Q9" s="118"/>
      <c r="R9" s="118"/>
      <c r="S9" s="19"/>
      <c r="T9" s="118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8"/>
      <c r="AF9" s="19"/>
      <c r="AH9" s="118"/>
      <c r="AI9" s="118"/>
      <c r="AJ9" s="118"/>
      <c r="AK9" s="118"/>
      <c r="AL9" s="118"/>
      <c r="AM9" s="118"/>
      <c r="AN9" s="118"/>
      <c r="AO9" s="118"/>
      <c r="AP9" s="118"/>
      <c r="AQ9" s="118"/>
      <c r="AR9" s="118"/>
      <c r="AS9" s="118"/>
      <c r="AT9" s="19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18"/>
      <c r="BF9" s="118"/>
      <c r="BG9" s="19"/>
      <c r="BI9" s="118"/>
      <c r="BJ9" s="118"/>
      <c r="BK9" s="118"/>
      <c r="BL9" s="118"/>
      <c r="BM9" s="118"/>
      <c r="BN9" s="118"/>
      <c r="BO9" s="118"/>
      <c r="BP9" s="118"/>
      <c r="BQ9" s="118"/>
      <c r="BR9" s="118"/>
      <c r="BS9" s="118"/>
      <c r="BT9" s="118"/>
      <c r="BU9" s="19"/>
      <c r="BV9" s="118"/>
      <c r="BW9" s="118"/>
      <c r="BX9" s="118"/>
      <c r="BY9" s="118"/>
      <c r="BZ9" s="118"/>
      <c r="CA9" s="118"/>
      <c r="CB9" s="118"/>
      <c r="CC9" s="118"/>
      <c r="CD9" s="118"/>
      <c r="CE9" s="118"/>
      <c r="CF9" s="118"/>
      <c r="CG9" s="118"/>
      <c r="CH9" s="19"/>
      <c r="CJ9" s="118"/>
      <c r="CK9" s="118"/>
      <c r="CL9" s="118"/>
      <c r="CM9" s="118"/>
      <c r="CN9" s="118"/>
      <c r="CO9" s="118"/>
      <c r="CP9" s="118"/>
      <c r="CQ9" s="118"/>
      <c r="CR9" s="118"/>
      <c r="CS9" s="118"/>
      <c r="CT9" s="118"/>
      <c r="CU9" s="118"/>
      <c r="CV9" s="19"/>
      <c r="CW9" s="118"/>
      <c r="CX9" s="118"/>
      <c r="CY9" s="118"/>
      <c r="CZ9" s="118"/>
      <c r="DA9" s="118"/>
      <c r="DB9" s="118"/>
      <c r="DC9" s="118"/>
      <c r="DD9" s="118"/>
      <c r="DE9" s="118"/>
      <c r="DF9" s="118"/>
      <c r="DG9" s="118"/>
      <c r="DH9" s="118"/>
      <c r="DI9" s="19"/>
      <c r="DK9" s="118"/>
      <c r="DL9" s="118"/>
      <c r="DM9" s="118"/>
      <c r="DN9" s="118"/>
      <c r="DO9" s="118"/>
      <c r="DP9" s="118"/>
      <c r="DQ9" s="118"/>
      <c r="DR9" s="118"/>
      <c r="DS9" s="118"/>
      <c r="DT9" s="118"/>
      <c r="DU9" s="118"/>
      <c r="DV9" s="118"/>
      <c r="DW9" s="19"/>
      <c r="DX9" s="118"/>
      <c r="DY9" s="118"/>
      <c r="DZ9" s="118"/>
      <c r="EA9" s="118"/>
      <c r="EB9" s="118"/>
      <c r="EC9" s="118"/>
      <c r="ED9" s="118"/>
      <c r="EE9" s="118"/>
      <c r="EF9" s="118"/>
      <c r="EG9" s="118"/>
      <c r="EH9" s="118"/>
      <c r="EI9" s="118"/>
      <c r="EJ9" s="19"/>
      <c r="EK9" s="118"/>
      <c r="EL9" s="118"/>
      <c r="EM9" s="118"/>
      <c r="EN9" s="118"/>
      <c r="EO9" s="118"/>
      <c r="EP9" s="118"/>
      <c r="EQ9" s="118"/>
      <c r="ER9" s="118"/>
      <c r="ES9" s="118"/>
      <c r="ET9" s="118"/>
      <c r="EU9" s="118"/>
      <c r="EV9" s="118"/>
      <c r="EW9" s="19"/>
      <c r="EX9" s="118"/>
      <c r="EY9" s="118"/>
      <c r="EZ9" s="118"/>
      <c r="FA9" s="118"/>
      <c r="FB9" s="118"/>
      <c r="FC9" s="118"/>
      <c r="FD9" s="118"/>
      <c r="FE9" s="118"/>
      <c r="FF9" s="118"/>
      <c r="FG9" s="118"/>
      <c r="FH9" s="118"/>
      <c r="FI9" s="118"/>
      <c r="FJ9" s="19"/>
    </row>
    <row r="10" spans="1:166" x14ac:dyDescent="0.2">
      <c r="A10" s="146"/>
      <c r="B10" s="149" t="s">
        <v>61</v>
      </c>
      <c r="C10" s="149"/>
      <c r="D10" s="149"/>
      <c r="E10" s="149"/>
      <c r="F10" s="149"/>
      <c r="G10">
        <v>29</v>
      </c>
      <c r="H10">
        <v>14</v>
      </c>
      <c r="I10">
        <v>26</v>
      </c>
      <c r="J10">
        <v>19</v>
      </c>
      <c r="K10">
        <v>15</v>
      </c>
      <c r="L10">
        <v>26</v>
      </c>
      <c r="M10">
        <v>22</v>
      </c>
      <c r="N10">
        <v>16</v>
      </c>
      <c r="O10">
        <v>18</v>
      </c>
      <c r="P10">
        <v>24</v>
      </c>
      <c r="Q10">
        <v>6</v>
      </c>
      <c r="R10">
        <v>2</v>
      </c>
      <c r="S10" s="19">
        <f>SUM(G10:P10)</f>
        <v>209</v>
      </c>
      <c r="T10">
        <v>23</v>
      </c>
      <c r="U10">
        <v>18</v>
      </c>
      <c r="V10">
        <v>34</v>
      </c>
      <c r="W10">
        <v>18</v>
      </c>
      <c r="X10">
        <v>31</v>
      </c>
      <c r="Y10">
        <v>31</v>
      </c>
      <c r="Z10">
        <v>32</v>
      </c>
      <c r="AA10">
        <v>5</v>
      </c>
      <c r="AB10">
        <v>24</v>
      </c>
      <c r="AC10">
        <v>43</v>
      </c>
      <c r="AD10">
        <v>6</v>
      </c>
      <c r="AE10">
        <v>2</v>
      </c>
      <c r="AF10" s="19"/>
      <c r="AH10">
        <v>29</v>
      </c>
      <c r="AI10">
        <v>14</v>
      </c>
      <c r="AJ10">
        <v>26</v>
      </c>
      <c r="AK10">
        <v>19</v>
      </c>
      <c r="AL10">
        <v>15</v>
      </c>
      <c r="AM10">
        <v>26</v>
      </c>
      <c r="AN10">
        <v>22</v>
      </c>
      <c r="AO10">
        <v>16</v>
      </c>
      <c r="AP10">
        <v>18</v>
      </c>
      <c r="AQ10">
        <v>24</v>
      </c>
      <c r="AR10">
        <v>6</v>
      </c>
      <c r="AS10">
        <v>2</v>
      </c>
      <c r="AT10" s="19">
        <f>SUM(AH10:AQ10)</f>
        <v>209</v>
      </c>
      <c r="AU10">
        <v>6</v>
      </c>
      <c r="AV10">
        <v>38</v>
      </c>
      <c r="AW10">
        <v>30</v>
      </c>
      <c r="AX10">
        <v>34</v>
      </c>
      <c r="AY10">
        <v>30</v>
      </c>
      <c r="AZ10">
        <v>19</v>
      </c>
      <c r="BA10">
        <v>45</v>
      </c>
      <c r="BB10">
        <v>37</v>
      </c>
      <c r="BC10">
        <v>27</v>
      </c>
      <c r="BD10">
        <v>18</v>
      </c>
      <c r="BE10">
        <v>6</v>
      </c>
      <c r="BF10">
        <v>2</v>
      </c>
      <c r="BG10" s="19"/>
      <c r="BI10">
        <v>29</v>
      </c>
      <c r="BJ10">
        <v>14</v>
      </c>
      <c r="BK10">
        <v>26</v>
      </c>
      <c r="BL10">
        <v>19</v>
      </c>
      <c r="BM10">
        <v>15</v>
      </c>
      <c r="BN10">
        <v>26</v>
      </c>
      <c r="BO10">
        <v>22</v>
      </c>
      <c r="BP10">
        <v>16</v>
      </c>
      <c r="BQ10">
        <v>18</v>
      </c>
      <c r="BR10">
        <v>24</v>
      </c>
      <c r="BS10">
        <v>6</v>
      </c>
      <c r="BT10">
        <v>2</v>
      </c>
      <c r="BU10" s="19">
        <f>SUM(BI10:BR10)</f>
        <v>209</v>
      </c>
      <c r="BV10">
        <v>31</v>
      </c>
      <c r="BW10">
        <v>39</v>
      </c>
      <c r="BX10">
        <v>23</v>
      </c>
      <c r="BY10">
        <v>5</v>
      </c>
      <c r="BZ10">
        <v>32</v>
      </c>
      <c r="CA10">
        <v>23</v>
      </c>
      <c r="CB10">
        <v>51</v>
      </c>
      <c r="CC10">
        <v>18</v>
      </c>
      <c r="CD10">
        <v>40</v>
      </c>
      <c r="CE10">
        <v>20</v>
      </c>
      <c r="CF10">
        <v>6</v>
      </c>
      <c r="CG10">
        <v>2</v>
      </c>
      <c r="CH10" s="19"/>
      <c r="CJ10">
        <v>29</v>
      </c>
      <c r="CK10">
        <v>14</v>
      </c>
      <c r="CL10">
        <v>26</v>
      </c>
      <c r="CM10">
        <v>19</v>
      </c>
      <c r="CN10">
        <v>15</v>
      </c>
      <c r="CO10">
        <v>26</v>
      </c>
      <c r="CP10">
        <v>22</v>
      </c>
      <c r="CQ10">
        <v>16</v>
      </c>
      <c r="CR10">
        <v>18</v>
      </c>
      <c r="CS10">
        <v>24</v>
      </c>
      <c r="CT10">
        <v>6</v>
      </c>
      <c r="CU10">
        <v>2</v>
      </c>
      <c r="CV10" s="19">
        <f>SUM(CJ10:CS10)</f>
        <v>209</v>
      </c>
      <c r="CW10">
        <v>22</v>
      </c>
      <c r="CX10">
        <v>39</v>
      </c>
      <c r="CY10">
        <v>25</v>
      </c>
      <c r="CZ10">
        <v>15</v>
      </c>
      <c r="DA10">
        <v>27</v>
      </c>
      <c r="DB10">
        <v>5</v>
      </c>
      <c r="DC10">
        <v>32</v>
      </c>
      <c r="DD10">
        <v>27</v>
      </c>
      <c r="DE10">
        <v>22</v>
      </c>
      <c r="DF10">
        <v>25</v>
      </c>
      <c r="DG10">
        <v>6</v>
      </c>
      <c r="DH10">
        <v>2</v>
      </c>
      <c r="DI10" s="19"/>
      <c r="DK10">
        <v>29</v>
      </c>
      <c r="DL10">
        <v>14</v>
      </c>
      <c r="DM10">
        <v>26</v>
      </c>
      <c r="DN10">
        <v>19</v>
      </c>
      <c r="DO10">
        <v>15</v>
      </c>
      <c r="DP10">
        <v>26</v>
      </c>
      <c r="DQ10">
        <v>22</v>
      </c>
      <c r="DR10">
        <v>16</v>
      </c>
      <c r="DS10">
        <v>18</v>
      </c>
      <c r="DT10">
        <v>24</v>
      </c>
      <c r="DU10">
        <v>6</v>
      </c>
      <c r="DV10">
        <v>2</v>
      </c>
      <c r="DW10" s="19">
        <f>SUM(DK10:DT10)</f>
        <v>209</v>
      </c>
      <c r="DX10">
        <v>23</v>
      </c>
      <c r="DY10">
        <v>18</v>
      </c>
      <c r="DZ10">
        <v>34</v>
      </c>
      <c r="EA10">
        <v>18</v>
      </c>
      <c r="EB10">
        <v>31</v>
      </c>
      <c r="EC10">
        <v>31</v>
      </c>
      <c r="ED10">
        <v>32</v>
      </c>
      <c r="EE10">
        <v>5</v>
      </c>
      <c r="EF10">
        <v>24</v>
      </c>
      <c r="EG10">
        <v>43</v>
      </c>
      <c r="EH10">
        <v>6</v>
      </c>
      <c r="EI10">
        <v>2</v>
      </c>
      <c r="EJ10" s="19"/>
      <c r="EK10">
        <v>29</v>
      </c>
      <c r="EL10">
        <v>14</v>
      </c>
      <c r="EM10">
        <v>26</v>
      </c>
      <c r="EN10">
        <v>19</v>
      </c>
      <c r="EO10">
        <v>15</v>
      </c>
      <c r="EP10">
        <v>26</v>
      </c>
      <c r="EQ10">
        <v>22</v>
      </c>
      <c r="ER10">
        <v>16</v>
      </c>
      <c r="ES10">
        <v>18</v>
      </c>
      <c r="ET10">
        <v>24</v>
      </c>
      <c r="EU10">
        <v>6</v>
      </c>
      <c r="EV10">
        <v>2</v>
      </c>
      <c r="EW10" s="19">
        <f>SUM(EK10:ET10)</f>
        <v>209</v>
      </c>
      <c r="EX10">
        <v>22</v>
      </c>
      <c r="EY10">
        <v>39</v>
      </c>
      <c r="EZ10">
        <v>25</v>
      </c>
      <c r="FA10">
        <v>15</v>
      </c>
      <c r="FB10">
        <v>27</v>
      </c>
      <c r="FC10">
        <v>5</v>
      </c>
      <c r="FD10">
        <v>32</v>
      </c>
      <c r="FE10">
        <v>27</v>
      </c>
      <c r="FF10">
        <v>22</v>
      </c>
      <c r="FG10">
        <v>25</v>
      </c>
      <c r="FH10">
        <v>6</v>
      </c>
      <c r="FI10">
        <v>2</v>
      </c>
      <c r="FJ10" s="19"/>
    </row>
    <row r="11" spans="1:166" x14ac:dyDescent="0.2">
      <c r="A11" s="146"/>
      <c r="B11" s="124" t="s">
        <v>62</v>
      </c>
      <c r="C11" s="124"/>
      <c r="D11" s="124"/>
      <c r="E11" s="124"/>
      <c r="F11" s="148"/>
      <c r="G11" s="119" t="s">
        <v>63</v>
      </c>
      <c r="H11" s="120"/>
      <c r="I11" s="120"/>
      <c r="J11" s="120"/>
      <c r="K11" s="120"/>
      <c r="L11" s="120"/>
      <c r="M11" s="120"/>
      <c r="N11" s="120"/>
      <c r="O11" s="120"/>
      <c r="P11" s="121"/>
      <c r="Q11" s="121"/>
      <c r="R11" s="122"/>
      <c r="S11" s="20" t="s">
        <v>64</v>
      </c>
      <c r="T11" s="123" t="s">
        <v>65</v>
      </c>
      <c r="U11" s="124"/>
      <c r="V11" s="124"/>
      <c r="W11" s="124"/>
      <c r="X11" s="124"/>
      <c r="Y11" s="124"/>
      <c r="Z11" s="124"/>
      <c r="AA11" s="124"/>
      <c r="AB11" s="124"/>
      <c r="AC11" s="124"/>
      <c r="AD11" s="125"/>
      <c r="AE11" s="126"/>
      <c r="AF11" s="20" t="s">
        <v>64</v>
      </c>
      <c r="AH11" s="119" t="s">
        <v>63</v>
      </c>
      <c r="AI11" s="120"/>
      <c r="AJ11" s="120"/>
      <c r="AK11" s="120"/>
      <c r="AL11" s="120"/>
      <c r="AM11" s="120"/>
      <c r="AN11" s="120"/>
      <c r="AO11" s="120"/>
      <c r="AP11" s="120"/>
      <c r="AQ11" s="121"/>
      <c r="AR11" s="121"/>
      <c r="AS11" s="122"/>
      <c r="AT11" s="20" t="s">
        <v>64</v>
      </c>
      <c r="AU11" s="123" t="s">
        <v>65</v>
      </c>
      <c r="AV11" s="124"/>
      <c r="AW11" s="124"/>
      <c r="AX11" s="124"/>
      <c r="AY11" s="124"/>
      <c r="AZ11" s="124"/>
      <c r="BA11" s="124"/>
      <c r="BB11" s="124"/>
      <c r="BC11" s="124"/>
      <c r="BD11" s="124"/>
      <c r="BE11" s="125"/>
      <c r="BF11" s="126"/>
      <c r="BG11" s="20" t="s">
        <v>64</v>
      </c>
      <c r="BI11" s="119" t="s">
        <v>63</v>
      </c>
      <c r="BJ11" s="120"/>
      <c r="BK11" s="120"/>
      <c r="BL11" s="120"/>
      <c r="BM11" s="120"/>
      <c r="BN11" s="120"/>
      <c r="BO11" s="120"/>
      <c r="BP11" s="120"/>
      <c r="BQ11" s="120"/>
      <c r="BR11" s="121"/>
      <c r="BS11" s="121"/>
      <c r="BT11" s="122"/>
      <c r="BU11" s="20" t="s">
        <v>64</v>
      </c>
      <c r="BV11" s="123" t="s">
        <v>65</v>
      </c>
      <c r="BW11" s="124"/>
      <c r="BX11" s="124"/>
      <c r="BY11" s="124"/>
      <c r="BZ11" s="124"/>
      <c r="CA11" s="124"/>
      <c r="CB11" s="124"/>
      <c r="CC11" s="124"/>
      <c r="CD11" s="124"/>
      <c r="CE11" s="124"/>
      <c r="CF11" s="125"/>
      <c r="CG11" s="126"/>
      <c r="CH11" s="20" t="s">
        <v>64</v>
      </c>
      <c r="CJ11" s="119" t="s">
        <v>63</v>
      </c>
      <c r="CK11" s="120"/>
      <c r="CL11" s="120"/>
      <c r="CM11" s="120"/>
      <c r="CN11" s="120"/>
      <c r="CO11" s="120"/>
      <c r="CP11" s="120"/>
      <c r="CQ11" s="120"/>
      <c r="CR11" s="120"/>
      <c r="CS11" s="121"/>
      <c r="CT11" s="121"/>
      <c r="CU11" s="122"/>
      <c r="CV11" s="20" t="s">
        <v>64</v>
      </c>
      <c r="CW11" s="123" t="s">
        <v>65</v>
      </c>
      <c r="CX11" s="124"/>
      <c r="CY11" s="124"/>
      <c r="CZ11" s="124"/>
      <c r="DA11" s="124"/>
      <c r="DB11" s="124"/>
      <c r="DC11" s="124"/>
      <c r="DD11" s="124"/>
      <c r="DE11" s="124"/>
      <c r="DF11" s="124"/>
      <c r="DG11" s="125"/>
      <c r="DH11" s="126"/>
      <c r="DI11" s="20" t="s">
        <v>64</v>
      </c>
      <c r="DK11" s="119" t="s">
        <v>63</v>
      </c>
      <c r="DL11" s="120"/>
      <c r="DM11" s="120"/>
      <c r="DN11" s="120"/>
      <c r="DO11" s="120"/>
      <c r="DP11" s="120"/>
      <c r="DQ11" s="120"/>
      <c r="DR11" s="120"/>
      <c r="DS11" s="120"/>
      <c r="DT11" s="121"/>
      <c r="DU11" s="121"/>
      <c r="DV11" s="122"/>
      <c r="DW11" s="20" t="s">
        <v>64</v>
      </c>
      <c r="DX11" s="123" t="s">
        <v>65</v>
      </c>
      <c r="DY11" s="124"/>
      <c r="DZ11" s="124"/>
      <c r="EA11" s="124"/>
      <c r="EB11" s="124"/>
      <c r="EC11" s="124"/>
      <c r="ED11" s="124"/>
      <c r="EE11" s="124"/>
      <c r="EF11" s="124"/>
      <c r="EG11" s="124"/>
      <c r="EH11" s="125"/>
      <c r="EI11" s="126"/>
      <c r="EJ11" s="20" t="s">
        <v>64</v>
      </c>
      <c r="EK11" s="119" t="s">
        <v>63</v>
      </c>
      <c r="EL11" s="120"/>
      <c r="EM11" s="120"/>
      <c r="EN11" s="120"/>
      <c r="EO11" s="120"/>
      <c r="EP11" s="120"/>
      <c r="EQ11" s="120"/>
      <c r="ER11" s="120"/>
      <c r="ES11" s="120"/>
      <c r="ET11" s="121"/>
      <c r="EU11" s="121"/>
      <c r="EV11" s="122"/>
      <c r="EW11" s="20" t="s">
        <v>64</v>
      </c>
      <c r="EX11" s="123" t="s">
        <v>65</v>
      </c>
      <c r="EY11" s="124"/>
      <c r="EZ11" s="124"/>
      <c r="FA11" s="124"/>
      <c r="FB11" s="124"/>
      <c r="FC11" s="124"/>
      <c r="FD11" s="124"/>
      <c r="FE11" s="124"/>
      <c r="FF11" s="124"/>
      <c r="FG11" s="124"/>
      <c r="FH11" s="125"/>
      <c r="FI11" s="126"/>
      <c r="FJ11" s="20" t="s">
        <v>64</v>
      </c>
    </row>
    <row r="12" spans="1:166" ht="13.5" thickBot="1" x14ac:dyDescent="0.25">
      <c r="A12" s="147"/>
      <c r="B12" s="29" t="s">
        <v>66</v>
      </c>
      <c r="C12" s="29" t="s">
        <v>67</v>
      </c>
      <c r="D12" s="29" t="s">
        <v>68</v>
      </c>
      <c r="E12" s="29" t="s">
        <v>69</v>
      </c>
      <c r="F12" s="29" t="s">
        <v>70</v>
      </c>
      <c r="G12" s="21">
        <v>1</v>
      </c>
      <c r="H12" s="22">
        <v>2</v>
      </c>
      <c r="I12" s="22">
        <v>3</v>
      </c>
      <c r="J12" s="23">
        <v>4</v>
      </c>
      <c r="K12" s="21">
        <v>5</v>
      </c>
      <c r="L12" s="22">
        <v>6</v>
      </c>
      <c r="M12" s="22">
        <v>7</v>
      </c>
      <c r="N12" s="23">
        <v>8</v>
      </c>
      <c r="O12" s="24">
        <v>9</v>
      </c>
      <c r="P12" s="21">
        <v>10</v>
      </c>
      <c r="Q12" s="24"/>
      <c r="R12" s="24"/>
      <c r="S12" s="25"/>
      <c r="T12" s="21">
        <v>1</v>
      </c>
      <c r="U12" s="22">
        <v>2</v>
      </c>
      <c r="V12" s="22">
        <v>3</v>
      </c>
      <c r="W12" s="23">
        <v>4</v>
      </c>
      <c r="X12" s="21">
        <v>5</v>
      </c>
      <c r="Y12" s="22">
        <v>6</v>
      </c>
      <c r="Z12" s="22">
        <v>7</v>
      </c>
      <c r="AA12" s="23">
        <v>8</v>
      </c>
      <c r="AB12" s="24">
        <v>9</v>
      </c>
      <c r="AC12" s="24">
        <v>9</v>
      </c>
      <c r="AD12" s="24"/>
      <c r="AE12" s="24"/>
      <c r="AF12" s="25"/>
      <c r="AH12" s="21">
        <v>1</v>
      </c>
      <c r="AI12" s="22">
        <v>2</v>
      </c>
      <c r="AJ12" s="22">
        <v>3</v>
      </c>
      <c r="AK12" s="23">
        <v>4</v>
      </c>
      <c r="AL12" s="21">
        <v>5</v>
      </c>
      <c r="AM12" s="22">
        <v>6</v>
      </c>
      <c r="AN12" s="22">
        <v>7</v>
      </c>
      <c r="AO12" s="23">
        <v>8</v>
      </c>
      <c r="AP12" s="24">
        <v>9</v>
      </c>
      <c r="AQ12" s="21">
        <v>10</v>
      </c>
      <c r="AR12" s="24"/>
      <c r="AS12" s="24"/>
      <c r="AT12" s="25"/>
      <c r="AU12" s="21">
        <v>1</v>
      </c>
      <c r="AV12" s="22">
        <v>2</v>
      </c>
      <c r="AW12" s="22">
        <v>3</v>
      </c>
      <c r="AX12" s="23">
        <v>4</v>
      </c>
      <c r="AY12" s="21">
        <v>5</v>
      </c>
      <c r="AZ12" s="22">
        <v>6</v>
      </c>
      <c r="BA12" s="22">
        <v>7</v>
      </c>
      <c r="BB12" s="23">
        <v>8</v>
      </c>
      <c r="BC12" s="24">
        <v>9</v>
      </c>
      <c r="BD12" s="24">
        <v>9</v>
      </c>
      <c r="BE12" s="24"/>
      <c r="BF12" s="24"/>
      <c r="BG12" s="25"/>
      <c r="BI12" s="21">
        <v>1</v>
      </c>
      <c r="BJ12" s="22">
        <v>2</v>
      </c>
      <c r="BK12" s="22">
        <v>3</v>
      </c>
      <c r="BL12" s="23">
        <v>4</v>
      </c>
      <c r="BM12" s="21">
        <v>5</v>
      </c>
      <c r="BN12" s="22">
        <v>6</v>
      </c>
      <c r="BO12" s="22">
        <v>7</v>
      </c>
      <c r="BP12" s="23">
        <v>8</v>
      </c>
      <c r="BQ12" s="24">
        <v>9</v>
      </c>
      <c r="BR12" s="21">
        <v>10</v>
      </c>
      <c r="BS12" s="24"/>
      <c r="BT12" s="24"/>
      <c r="BU12" s="25"/>
      <c r="BV12" s="21">
        <v>1</v>
      </c>
      <c r="BW12" s="22">
        <v>2</v>
      </c>
      <c r="BX12" s="22">
        <v>3</v>
      </c>
      <c r="BY12" s="23">
        <v>4</v>
      </c>
      <c r="BZ12" s="21">
        <v>5</v>
      </c>
      <c r="CA12" s="22">
        <v>6</v>
      </c>
      <c r="CB12" s="22">
        <v>7</v>
      </c>
      <c r="CC12" s="23">
        <v>8</v>
      </c>
      <c r="CD12" s="24">
        <v>9</v>
      </c>
      <c r="CE12" s="24">
        <v>9</v>
      </c>
      <c r="CF12" s="24"/>
      <c r="CG12" s="24"/>
      <c r="CH12" s="25"/>
      <c r="CJ12" s="21">
        <v>1</v>
      </c>
      <c r="CK12" s="22">
        <v>2</v>
      </c>
      <c r="CL12" s="22">
        <v>3</v>
      </c>
      <c r="CM12" s="23">
        <v>4</v>
      </c>
      <c r="CN12" s="21">
        <v>5</v>
      </c>
      <c r="CO12" s="22">
        <v>6</v>
      </c>
      <c r="CP12" s="22">
        <v>7</v>
      </c>
      <c r="CQ12" s="23">
        <v>8</v>
      </c>
      <c r="CR12" s="24">
        <v>9</v>
      </c>
      <c r="CS12" s="21">
        <v>10</v>
      </c>
      <c r="CT12" s="24"/>
      <c r="CU12" s="24"/>
      <c r="CV12" s="25"/>
      <c r="CW12" s="21">
        <v>1</v>
      </c>
      <c r="CX12" s="22">
        <v>2</v>
      </c>
      <c r="CY12" s="22">
        <v>3</v>
      </c>
      <c r="CZ12" s="23">
        <v>4</v>
      </c>
      <c r="DA12" s="21">
        <v>5</v>
      </c>
      <c r="DB12" s="22">
        <v>6</v>
      </c>
      <c r="DC12" s="22">
        <v>7</v>
      </c>
      <c r="DD12" s="23">
        <v>8</v>
      </c>
      <c r="DE12" s="24">
        <v>9</v>
      </c>
      <c r="DF12" s="24">
        <v>9</v>
      </c>
      <c r="DG12" s="24"/>
      <c r="DH12" s="24"/>
      <c r="DI12" s="25"/>
      <c r="DK12" s="21">
        <v>1</v>
      </c>
      <c r="DL12" s="22">
        <v>2</v>
      </c>
      <c r="DM12" s="22">
        <v>3</v>
      </c>
      <c r="DN12" s="23">
        <v>4</v>
      </c>
      <c r="DO12" s="21">
        <v>5</v>
      </c>
      <c r="DP12" s="22">
        <v>6</v>
      </c>
      <c r="DQ12" s="22">
        <v>7</v>
      </c>
      <c r="DR12" s="23">
        <v>8</v>
      </c>
      <c r="DS12" s="24">
        <v>9</v>
      </c>
      <c r="DT12" s="21">
        <v>10</v>
      </c>
      <c r="DU12" s="24"/>
      <c r="DV12" s="24"/>
      <c r="DW12" s="25"/>
      <c r="DX12" s="21">
        <v>1</v>
      </c>
      <c r="DY12" s="22">
        <v>2</v>
      </c>
      <c r="DZ12" s="22">
        <v>3</v>
      </c>
      <c r="EA12" s="23">
        <v>4</v>
      </c>
      <c r="EB12" s="21">
        <v>5</v>
      </c>
      <c r="EC12" s="22">
        <v>6</v>
      </c>
      <c r="ED12" s="22">
        <v>7</v>
      </c>
      <c r="EE12" s="23">
        <v>8</v>
      </c>
      <c r="EF12" s="24">
        <v>9</v>
      </c>
      <c r="EG12" s="24">
        <v>9</v>
      </c>
      <c r="EH12" s="24"/>
      <c r="EI12" s="24"/>
      <c r="EJ12" s="25"/>
      <c r="EK12" s="21">
        <v>1</v>
      </c>
      <c r="EL12" s="22">
        <v>2</v>
      </c>
      <c r="EM12" s="22">
        <v>3</v>
      </c>
      <c r="EN12" s="23">
        <v>4</v>
      </c>
      <c r="EO12" s="21">
        <v>5</v>
      </c>
      <c r="EP12" s="22">
        <v>6</v>
      </c>
      <c r="EQ12" s="22">
        <v>7</v>
      </c>
      <c r="ER12" s="23">
        <v>8</v>
      </c>
      <c r="ES12" s="24">
        <v>9</v>
      </c>
      <c r="ET12" s="21">
        <v>10</v>
      </c>
      <c r="EU12" s="24"/>
      <c r="EV12" s="24"/>
      <c r="EW12" s="25"/>
      <c r="EX12" s="21">
        <v>1</v>
      </c>
      <c r="EY12" s="22">
        <v>2</v>
      </c>
      <c r="EZ12" s="22">
        <v>3</v>
      </c>
      <c r="FA12" s="23">
        <v>4</v>
      </c>
      <c r="FB12" s="21">
        <v>5</v>
      </c>
      <c r="FC12" s="22">
        <v>6</v>
      </c>
      <c r="FD12" s="22">
        <v>7</v>
      </c>
      <c r="FE12" s="23">
        <v>8</v>
      </c>
      <c r="FF12" s="24">
        <v>9</v>
      </c>
      <c r="FG12" s="24">
        <v>9</v>
      </c>
      <c r="FH12" s="24"/>
      <c r="FI12" s="24"/>
      <c r="FJ12" s="25"/>
    </row>
    <row r="13" spans="1:166" ht="13.5" thickBot="1" x14ac:dyDescent="0.25">
      <c r="A13" s="136">
        <v>21</v>
      </c>
      <c r="B13" s="139" t="s">
        <v>88</v>
      </c>
      <c r="C13" s="140"/>
      <c r="D13" s="140"/>
      <c r="E13" s="140"/>
      <c r="F13" s="141"/>
      <c r="G13" s="26">
        <v>5</v>
      </c>
      <c r="H13" s="27">
        <v>5</v>
      </c>
      <c r="I13" s="27">
        <v>5</v>
      </c>
      <c r="J13" s="27">
        <v>4</v>
      </c>
      <c r="K13" s="27">
        <v>5</v>
      </c>
      <c r="L13" s="27">
        <v>4</v>
      </c>
      <c r="M13" s="27">
        <v>5</v>
      </c>
      <c r="N13" s="27">
        <v>2</v>
      </c>
      <c r="O13" s="27">
        <v>3</v>
      </c>
      <c r="P13" s="27">
        <v>3</v>
      </c>
      <c r="Q13" s="28">
        <v>5</v>
      </c>
      <c r="R13" s="28">
        <v>5</v>
      </c>
      <c r="S13" s="34">
        <f>G13*G$10+H13*H$10+I13*I$10+J13*J$10+K13*K$10+L13*L$10+M13*M$10+N13*N$10+O13*O$10+P13*P$10+Q13*Q$10+R13*R$10</f>
        <v>908</v>
      </c>
      <c r="T13" s="26">
        <v>2</v>
      </c>
      <c r="U13" s="27">
        <v>5</v>
      </c>
      <c r="V13" s="27">
        <v>6</v>
      </c>
      <c r="W13" s="27">
        <v>5</v>
      </c>
      <c r="X13" s="27">
        <v>5</v>
      </c>
      <c r="Y13" s="27">
        <v>4</v>
      </c>
      <c r="Z13" s="27">
        <v>4</v>
      </c>
      <c r="AA13" s="27">
        <v>7</v>
      </c>
      <c r="AB13" s="27">
        <v>3</v>
      </c>
      <c r="AC13" s="27">
        <v>0</v>
      </c>
      <c r="AD13" s="28">
        <v>5</v>
      </c>
      <c r="AE13" s="28">
        <v>5</v>
      </c>
      <c r="AF13" s="34">
        <f>T13*T$10+U13*U$10+V13*V$10+W13*W$10+X13*X$10+Y13*Y$10+Z13*Z$10+AA13*AA$10+AB13*AB$10+AD13*AD$10+AE13*AE$10+AC13*AC$10</f>
        <v>984</v>
      </c>
      <c r="AH13" s="26">
        <v>5</v>
      </c>
      <c r="AI13" s="27">
        <v>6</v>
      </c>
      <c r="AJ13" s="27">
        <v>5</v>
      </c>
      <c r="AK13" s="27">
        <v>5</v>
      </c>
      <c r="AL13" s="27">
        <v>6</v>
      </c>
      <c r="AM13" s="27">
        <v>5</v>
      </c>
      <c r="AN13" s="27">
        <v>4</v>
      </c>
      <c r="AO13" s="27">
        <v>3</v>
      </c>
      <c r="AP13" s="27">
        <v>4</v>
      </c>
      <c r="AQ13" s="27">
        <v>5</v>
      </c>
      <c r="AR13" s="28">
        <v>5</v>
      </c>
      <c r="AS13" s="28">
        <v>3</v>
      </c>
      <c r="AT13" s="34">
        <f>AH13*AH$10+AI13*AI$10+AJ13*AJ$10+AK13*AK$10+AL13*AL$10+AM13*AM$10+AN13*AN$10+AO13*AO$10+AP13*AP$10+AQ13*AQ$10+AR13*AR$10+AS13*AS$10</f>
        <v>1038</v>
      </c>
      <c r="AU13" s="26">
        <v>5</v>
      </c>
      <c r="AV13" s="27">
        <v>6</v>
      </c>
      <c r="AW13" s="27">
        <v>5</v>
      </c>
      <c r="AX13" s="27">
        <v>0</v>
      </c>
      <c r="AY13" s="27">
        <v>5</v>
      </c>
      <c r="AZ13" s="27">
        <v>4</v>
      </c>
      <c r="BA13" s="27">
        <v>4</v>
      </c>
      <c r="BB13" s="27">
        <v>3</v>
      </c>
      <c r="BC13" s="27">
        <v>2</v>
      </c>
      <c r="BD13" s="27">
        <v>3</v>
      </c>
      <c r="BE13" s="28">
        <v>5</v>
      </c>
      <c r="BF13" s="28">
        <v>5</v>
      </c>
      <c r="BG13" s="34">
        <f>AU13*AU$10+AV13*AV$10+AW13*AW$10+AX13*AX$10+AY13*AY$10+AZ13*AZ$10+BA13*BA$10+BB13*BB$10+BC13*BC$10+BE13*BE$10+BF13*BF$10+BD13*BD$10</f>
        <v>1073</v>
      </c>
      <c r="BI13" s="26">
        <v>6</v>
      </c>
      <c r="BJ13" s="27">
        <v>5</v>
      </c>
      <c r="BK13" s="27">
        <v>6</v>
      </c>
      <c r="BL13" s="27">
        <v>6</v>
      </c>
      <c r="BM13" s="27">
        <v>5</v>
      </c>
      <c r="BN13" s="27">
        <v>6</v>
      </c>
      <c r="BO13" s="27">
        <v>7</v>
      </c>
      <c r="BP13" s="27">
        <v>4</v>
      </c>
      <c r="BQ13" s="27">
        <v>5</v>
      </c>
      <c r="BR13" s="27">
        <v>6</v>
      </c>
      <c r="BS13" s="28">
        <v>5</v>
      </c>
      <c r="BT13" s="28">
        <v>5</v>
      </c>
      <c r="BU13" s="34">
        <f>BI13*BI$10+BJ13*BJ$10+BK13*BK$10+BL13*BL$10+BM13*BM$10+BN13*BN$10+BO13*BO$10+BP13*BP$10+BQ13*BQ$10+BR13*BR$10+BS13*BS$10+BT13*BT$10</f>
        <v>1237</v>
      </c>
      <c r="BV13" s="26">
        <v>5</v>
      </c>
      <c r="BW13" s="27">
        <v>0</v>
      </c>
      <c r="BX13" s="27">
        <v>4</v>
      </c>
      <c r="BY13" s="27">
        <v>5</v>
      </c>
      <c r="BZ13" s="27">
        <v>3</v>
      </c>
      <c r="CA13" s="27">
        <v>5</v>
      </c>
      <c r="CB13" s="27">
        <v>3</v>
      </c>
      <c r="CC13" s="27">
        <v>4</v>
      </c>
      <c r="CD13" s="27">
        <v>3</v>
      </c>
      <c r="CE13" s="27">
        <v>1</v>
      </c>
      <c r="CF13" s="28">
        <v>5</v>
      </c>
      <c r="CG13" s="28">
        <v>5</v>
      </c>
      <c r="CH13" s="34">
        <f>BV13*BV$10+BW13*BW$10+BX13*BX$10+BY13*BY$10+BZ13*BZ$10+CA13*CA$10+CB13*CB$10+CC13*CC$10+CD13*CD$10+CF13*CF$10+CG13*CG$10+CE13*CE$10</f>
        <v>888</v>
      </c>
      <c r="CJ13" s="26">
        <v>6</v>
      </c>
      <c r="CK13" s="27">
        <v>7</v>
      </c>
      <c r="CL13" s="27">
        <v>5</v>
      </c>
      <c r="CM13" s="27">
        <v>5</v>
      </c>
      <c r="CN13" s="27">
        <v>5</v>
      </c>
      <c r="CO13" s="27">
        <v>5</v>
      </c>
      <c r="CP13" s="27">
        <v>6</v>
      </c>
      <c r="CQ13" s="27">
        <v>5</v>
      </c>
      <c r="CR13" s="27">
        <v>6</v>
      </c>
      <c r="CS13" s="27">
        <v>6</v>
      </c>
      <c r="CT13" s="28">
        <v>5</v>
      </c>
      <c r="CU13" s="28">
        <v>5</v>
      </c>
      <c r="CV13" s="34">
        <f>CJ13*CJ$10+CK13*CK$10+CL13*CL$10+CM13*CM$10+CN13*CN$10+CO13*CO$10+CP13*CP$10+CQ13*CQ$10+CR13*CR$10+CS13*CS$10+CT13*CT$10+CU13*CU$10</f>
        <v>1206</v>
      </c>
      <c r="CW13" s="26">
        <v>5</v>
      </c>
      <c r="CX13" s="27">
        <v>5</v>
      </c>
      <c r="CY13" s="27">
        <v>5</v>
      </c>
      <c r="CZ13" s="27">
        <v>6</v>
      </c>
      <c r="DA13" s="27">
        <v>6</v>
      </c>
      <c r="DB13" s="27">
        <v>5</v>
      </c>
      <c r="DC13" s="27">
        <v>3</v>
      </c>
      <c r="DD13" s="27">
        <v>5</v>
      </c>
      <c r="DE13" s="27">
        <v>5</v>
      </c>
      <c r="DF13" s="27">
        <v>4</v>
      </c>
      <c r="DG13" s="28">
        <v>5</v>
      </c>
      <c r="DH13" s="28">
        <v>5</v>
      </c>
      <c r="DI13" s="34">
        <f>CW13*CW$10+CX13*CX$10+CY13*CY$10+CZ13*CZ$10+DA13*DA$10+DB13*DB$10+DC13*DC$10+DD13*DD$10+DE13*DE$10+DG13*DG$10+DH13*DH$10+DF13*DF$10</f>
        <v>1188</v>
      </c>
      <c r="DK13" s="26">
        <v>6</v>
      </c>
      <c r="DL13" s="27">
        <v>5</v>
      </c>
      <c r="DM13" s="27">
        <v>6</v>
      </c>
      <c r="DN13" s="27">
        <v>4</v>
      </c>
      <c r="DO13" s="27">
        <v>5</v>
      </c>
      <c r="DP13" s="27">
        <v>6</v>
      </c>
      <c r="DQ13" s="27">
        <v>5</v>
      </c>
      <c r="DR13" s="27">
        <v>5</v>
      </c>
      <c r="DS13" s="27">
        <v>6</v>
      </c>
      <c r="DT13" s="27">
        <v>5</v>
      </c>
      <c r="DU13" s="28">
        <v>5</v>
      </c>
      <c r="DV13" s="28">
        <v>5</v>
      </c>
      <c r="DW13" s="34">
        <f>DK13*DK$10+DL13*DL$10+DM13*DM$10+DN13*DN$10+DO13*DO$10+DP13*DP$10+DQ13*DQ$10+DR13*DR$10+DS13*DS$10+DT13*DT$10+DU13*DU$10+DV13*DV$10</f>
        <v>1165</v>
      </c>
      <c r="DX13" s="26">
        <v>5</v>
      </c>
      <c r="DY13" s="27">
        <v>5</v>
      </c>
      <c r="DZ13" s="27">
        <v>6</v>
      </c>
      <c r="EA13" s="27">
        <v>6</v>
      </c>
      <c r="EB13" s="27">
        <v>5</v>
      </c>
      <c r="EC13" s="27">
        <v>6</v>
      </c>
      <c r="ED13" s="27">
        <v>5</v>
      </c>
      <c r="EE13" s="27">
        <v>6</v>
      </c>
      <c r="EF13" s="27">
        <v>6</v>
      </c>
      <c r="EG13" s="27">
        <v>6</v>
      </c>
      <c r="EH13" s="28">
        <v>7</v>
      </c>
      <c r="EI13" s="28">
        <v>5</v>
      </c>
      <c r="EJ13" s="34">
        <f>DX13*DX$10+DY13*DY$10+DZ13*DZ$10+EA13*EA$10+EB13*EB$10+EC13*EC$10+ED13*ED$10+EE13*EE$10+EF13*EF$10+EH13*EH$10+EI13*EI$10+EG13*EG$10</f>
        <v>1502</v>
      </c>
      <c r="EK13" s="26">
        <v>6</v>
      </c>
      <c r="EL13" s="27">
        <v>5</v>
      </c>
      <c r="EM13" s="27">
        <v>6</v>
      </c>
      <c r="EN13" s="27">
        <v>5</v>
      </c>
      <c r="EO13" s="27">
        <v>0</v>
      </c>
      <c r="EP13" s="27">
        <v>5</v>
      </c>
      <c r="EQ13" s="27">
        <v>6</v>
      </c>
      <c r="ER13" s="27">
        <v>5</v>
      </c>
      <c r="ES13" s="27">
        <v>5</v>
      </c>
      <c r="ET13" s="27">
        <v>5</v>
      </c>
      <c r="EU13" s="28">
        <v>5</v>
      </c>
      <c r="EV13" s="28">
        <v>4</v>
      </c>
      <c r="EW13" s="34">
        <f>EK13*EK$10+EL13*EL$10+EM13*EM$10+EN13*EN$10+EO13*EO$10+EP13*EP$10+EQ13*EQ$10+ER13*ER$10+ES13*ES$10+ET13*ET$10+EU13*EU$10+EV13*EV$10</f>
        <v>1085</v>
      </c>
      <c r="EX13" s="26">
        <v>0</v>
      </c>
      <c r="EY13" s="27">
        <v>0</v>
      </c>
      <c r="EZ13" s="27">
        <v>0</v>
      </c>
      <c r="FA13" s="27">
        <v>0</v>
      </c>
      <c r="FB13" s="27">
        <v>0</v>
      </c>
      <c r="FC13" s="27">
        <v>0</v>
      </c>
      <c r="FD13" s="27">
        <v>0</v>
      </c>
      <c r="FE13" s="27">
        <v>0</v>
      </c>
      <c r="FF13" s="27">
        <v>0</v>
      </c>
      <c r="FG13" s="27">
        <v>0</v>
      </c>
      <c r="FH13" s="28">
        <v>0</v>
      </c>
      <c r="FI13" s="28">
        <v>0</v>
      </c>
      <c r="FJ13" s="34">
        <f>EX13*EX$10+EY13*EY$10+EZ13*EZ$10+FA13*FA$10+FB13*FB$10+FC13*FC$10+FD13*FD$10+FE13*FE$10+FF13*FF$10+FH13*FH$10+FI13*FI$10+FG13*FG$10</f>
        <v>0</v>
      </c>
    </row>
    <row r="14" spans="1:166" ht="13.5" thickBot="1" x14ac:dyDescent="0.25">
      <c r="A14" s="137"/>
      <c r="B14" s="142"/>
      <c r="C14" s="143"/>
      <c r="D14" s="143"/>
      <c r="E14" s="143"/>
      <c r="F14" s="144"/>
      <c r="G14" s="30">
        <v>6</v>
      </c>
      <c r="H14" s="31">
        <v>5</v>
      </c>
      <c r="I14" s="31">
        <v>6</v>
      </c>
      <c r="J14" s="31">
        <v>5</v>
      </c>
      <c r="K14" s="31">
        <v>5</v>
      </c>
      <c r="L14" s="31">
        <v>4</v>
      </c>
      <c r="M14" s="31">
        <v>5</v>
      </c>
      <c r="N14" s="31">
        <v>2</v>
      </c>
      <c r="O14" s="31">
        <v>4</v>
      </c>
      <c r="P14" s="31">
        <v>5</v>
      </c>
      <c r="Q14" s="32">
        <v>5</v>
      </c>
      <c r="R14" s="32">
        <v>5</v>
      </c>
      <c r="S14" s="34">
        <f>G14*G$10+H14*H$10+I14*I$10+J14*J$10+K14*K$10+L14*L$10+M14*M$10+N14*N$10+O14*O$10+P14*P$10+Q14*Q$10+R14*R$10</f>
        <v>1048</v>
      </c>
      <c r="T14" s="30">
        <v>3</v>
      </c>
      <c r="U14" s="31">
        <v>4</v>
      </c>
      <c r="V14" s="31">
        <v>5</v>
      </c>
      <c r="W14" s="31">
        <v>5</v>
      </c>
      <c r="X14" s="31">
        <v>6</v>
      </c>
      <c r="Y14" s="31">
        <v>4</v>
      </c>
      <c r="Z14" s="31">
        <v>4</v>
      </c>
      <c r="AA14" s="31">
        <v>6</v>
      </c>
      <c r="AB14" s="31">
        <v>3</v>
      </c>
      <c r="AC14" s="31">
        <v>0</v>
      </c>
      <c r="AD14" s="32">
        <v>5</v>
      </c>
      <c r="AE14" s="32">
        <v>5</v>
      </c>
      <c r="AF14" s="34">
        <f>T14*T$10+U14*U$10+V14*V$10+W14*W$10+X14*X$10+Y14*Y$10+Z14*Z$10+AA14*AA$10+AB14*AB$10+AD14*AD$10+AE14*AE$10+AC14*AC$10</f>
        <v>981</v>
      </c>
      <c r="AH14" s="30">
        <v>6</v>
      </c>
      <c r="AI14" s="31">
        <v>6</v>
      </c>
      <c r="AJ14" s="31">
        <v>5</v>
      </c>
      <c r="AK14" s="31">
        <v>5</v>
      </c>
      <c r="AL14" s="31">
        <v>6</v>
      </c>
      <c r="AM14" s="31">
        <v>6</v>
      </c>
      <c r="AN14" s="31">
        <v>4</v>
      </c>
      <c r="AO14" s="31">
        <v>3</v>
      </c>
      <c r="AP14" s="31">
        <v>3</v>
      </c>
      <c r="AQ14" s="31">
        <v>4</v>
      </c>
      <c r="AR14" s="32">
        <v>5</v>
      </c>
      <c r="AS14" s="32">
        <v>3</v>
      </c>
      <c r="AT14" s="34">
        <f>AH14*AH$10+AI14*AI$10+AJ14*AJ$10+AK14*AK$10+AL14*AL$10+AM14*AM$10+AN14*AN$10+AO14*AO$10+AP14*AP$10+AQ14*AQ$10+AR14*AR$10+AS14*AS$10</f>
        <v>1051</v>
      </c>
      <c r="AU14" s="30">
        <v>4</v>
      </c>
      <c r="AV14" s="31">
        <v>6</v>
      </c>
      <c r="AW14" s="31">
        <v>5</v>
      </c>
      <c r="AX14" s="31">
        <v>0</v>
      </c>
      <c r="AY14" s="31">
        <v>5</v>
      </c>
      <c r="AZ14" s="31">
        <v>5</v>
      </c>
      <c r="BA14" s="31">
        <v>5</v>
      </c>
      <c r="BB14" s="31">
        <v>3</v>
      </c>
      <c r="BC14" s="31">
        <v>2</v>
      </c>
      <c r="BD14" s="31">
        <v>3</v>
      </c>
      <c r="BE14" s="32">
        <v>5</v>
      </c>
      <c r="BF14" s="32">
        <v>5</v>
      </c>
      <c r="BG14" s="34">
        <f>AU14*AU$10+AV14*AV$10+AW14*AW$10+AX14*AX$10+AY14*AY$10+AZ14*AZ$10+BA14*BA$10+BB14*BB$10+BC14*BC$10+BE14*BE$10+BF14*BF$10+BD14*BD$10</f>
        <v>1131</v>
      </c>
      <c r="BI14" s="30">
        <v>6</v>
      </c>
      <c r="BJ14" s="31">
        <v>6</v>
      </c>
      <c r="BK14" s="31">
        <v>6</v>
      </c>
      <c r="BL14" s="31">
        <v>5</v>
      </c>
      <c r="BM14" s="31">
        <v>5</v>
      </c>
      <c r="BN14" s="31">
        <v>6</v>
      </c>
      <c r="BO14" s="31">
        <v>7</v>
      </c>
      <c r="BP14" s="31">
        <v>5</v>
      </c>
      <c r="BQ14" s="31">
        <v>6</v>
      </c>
      <c r="BR14" s="31">
        <v>6</v>
      </c>
      <c r="BS14" s="32">
        <v>5</v>
      </c>
      <c r="BT14" s="32">
        <v>5</v>
      </c>
      <c r="BU14" s="34">
        <f>BI14*BI$10+BJ14*BJ$10+BK14*BK$10+BL14*BL$10+BM14*BM$10+BN14*BN$10+BO14*BO$10+BP14*BP$10+BQ14*BQ$10+BR14*BR$10+BS14*BS$10+BT14*BT$10</f>
        <v>1266</v>
      </c>
      <c r="BV14" s="30">
        <v>5</v>
      </c>
      <c r="BW14" s="31">
        <v>0</v>
      </c>
      <c r="BX14" s="31">
        <v>4</v>
      </c>
      <c r="BY14" s="31">
        <v>4</v>
      </c>
      <c r="BZ14" s="31">
        <v>4</v>
      </c>
      <c r="CA14" s="31">
        <v>5</v>
      </c>
      <c r="CB14" s="31">
        <v>2</v>
      </c>
      <c r="CC14" s="31">
        <v>4</v>
      </c>
      <c r="CD14" s="31">
        <v>3</v>
      </c>
      <c r="CE14" s="31">
        <v>1</v>
      </c>
      <c r="CF14" s="32">
        <v>5</v>
      </c>
      <c r="CG14" s="32">
        <v>5</v>
      </c>
      <c r="CH14" s="34">
        <f>BV14*BV$10+BW14*BW$10+BX14*BX$10+BY14*BY$10+BZ14*BZ$10+CA14*CA$10+CB14*CB$10+CC14*CC$10+CD14*CD$10+CF14*CF$10+CG14*CG$10+CE14*CE$10</f>
        <v>864</v>
      </c>
      <c r="CJ14" s="30">
        <v>0</v>
      </c>
      <c r="CK14" s="31">
        <v>0</v>
      </c>
      <c r="CL14" s="31">
        <v>0</v>
      </c>
      <c r="CM14" s="31">
        <v>0</v>
      </c>
      <c r="CN14" s="31">
        <v>0</v>
      </c>
      <c r="CO14" s="31">
        <v>0</v>
      </c>
      <c r="CP14" s="31">
        <v>0</v>
      </c>
      <c r="CQ14" s="31">
        <v>0</v>
      </c>
      <c r="CR14" s="31">
        <v>0</v>
      </c>
      <c r="CS14" s="31">
        <v>0</v>
      </c>
      <c r="CT14" s="32">
        <v>0</v>
      </c>
      <c r="CU14" s="32">
        <v>0</v>
      </c>
      <c r="CV14" s="34">
        <f>CJ14*CJ$10+CK14*CK$10+CL14*CL$10+CM14*CM$10+CN14*CN$10+CO14*CO$10+CP14*CP$10+CQ14*CQ$10+CR14*CR$10+CS14*CS$10+CT14*CT$10+CU14*CU$10</f>
        <v>0</v>
      </c>
      <c r="CW14" s="30">
        <v>0</v>
      </c>
      <c r="CX14" s="31">
        <v>0</v>
      </c>
      <c r="CY14" s="31">
        <v>0</v>
      </c>
      <c r="CZ14" s="31">
        <v>0</v>
      </c>
      <c r="DA14" s="31">
        <v>0</v>
      </c>
      <c r="DB14" s="31">
        <v>0</v>
      </c>
      <c r="DC14" s="31">
        <v>0</v>
      </c>
      <c r="DD14" s="31">
        <v>0</v>
      </c>
      <c r="DE14" s="31">
        <v>0</v>
      </c>
      <c r="DF14" s="31">
        <v>0</v>
      </c>
      <c r="DG14" s="32">
        <v>0</v>
      </c>
      <c r="DH14" s="32">
        <v>0</v>
      </c>
      <c r="DI14" s="34">
        <f>CW14*CW$10+CX14*CX$10+CY14*CY$10+CZ14*CZ$10+DA14*DA$10+DB14*DB$10+DC14*DC$10+DD14*DD$10+DE14*DE$10+DG14*DG$10+DH14*DH$10+DF14*DF$10</f>
        <v>0</v>
      </c>
      <c r="DK14" s="30">
        <v>6</v>
      </c>
      <c r="DL14" s="31">
        <v>5</v>
      </c>
      <c r="DM14" s="31">
        <v>7</v>
      </c>
      <c r="DN14" s="31">
        <v>5</v>
      </c>
      <c r="DO14" s="31">
        <v>5</v>
      </c>
      <c r="DP14" s="31">
        <v>5</v>
      </c>
      <c r="DQ14" s="31">
        <v>5</v>
      </c>
      <c r="DR14" s="31">
        <v>4</v>
      </c>
      <c r="DS14" s="31">
        <v>6</v>
      </c>
      <c r="DT14" s="31">
        <v>5</v>
      </c>
      <c r="DU14" s="32">
        <v>5</v>
      </c>
      <c r="DV14" s="32">
        <v>5</v>
      </c>
      <c r="DW14" s="34">
        <f>DK14*DK$10+DL14*DL$10+DM14*DM$10+DN14*DN$10+DO14*DO$10+DP14*DP$10+DQ14*DQ$10+DR14*DR$10+DS14*DS$10+DT14*DT$10+DU14*DU$10+DV14*DV$10</f>
        <v>1168</v>
      </c>
      <c r="DX14" s="30">
        <v>5</v>
      </c>
      <c r="DY14" s="31">
        <v>6</v>
      </c>
      <c r="DZ14" s="31">
        <v>6</v>
      </c>
      <c r="EA14" s="31">
        <v>5</v>
      </c>
      <c r="EB14" s="31">
        <v>4</v>
      </c>
      <c r="EC14" s="31">
        <v>5</v>
      </c>
      <c r="ED14" s="31">
        <v>6</v>
      </c>
      <c r="EE14" s="31">
        <v>6</v>
      </c>
      <c r="EF14" s="31">
        <v>6</v>
      </c>
      <c r="EG14" s="31">
        <v>6</v>
      </c>
      <c r="EH14" s="32">
        <v>6</v>
      </c>
      <c r="EI14" s="32">
        <v>5</v>
      </c>
      <c r="EJ14" s="34">
        <f>DX14*DX$10+DY14*DY$10+DZ14*DZ$10+EA14*EA$10+EB14*EB$10+EC14*EC$10+ED14*ED$10+EE14*EE$10+EF14*EF$10+EH14*EH$10+EI14*EI$10+EG14*EG$10</f>
        <v>1466</v>
      </c>
      <c r="EK14" s="30">
        <v>6</v>
      </c>
      <c r="EL14" s="31">
        <v>5</v>
      </c>
      <c r="EM14" s="31">
        <v>5</v>
      </c>
      <c r="EN14" s="31">
        <v>5</v>
      </c>
      <c r="EO14" s="31">
        <v>0</v>
      </c>
      <c r="EP14" s="31">
        <v>5</v>
      </c>
      <c r="EQ14" s="31">
        <v>4</v>
      </c>
      <c r="ER14" s="31">
        <v>4</v>
      </c>
      <c r="ES14" s="31">
        <v>5</v>
      </c>
      <c r="ET14" s="31">
        <v>4</v>
      </c>
      <c r="EU14" s="32">
        <v>5</v>
      </c>
      <c r="EV14" s="32">
        <v>5</v>
      </c>
      <c r="EW14" s="34">
        <f>EK14*EK$10+EL14*EL$10+EM14*EM$10+EN14*EN$10+EO14*EO$10+EP14*EP$10+EQ14*EQ$10+ER14*ER$10+ES14*ES$10+ET14*ET$10+EU14*EU$10+EV14*EV$10</f>
        <v>977</v>
      </c>
      <c r="EX14" s="30">
        <v>0</v>
      </c>
      <c r="EY14" s="31">
        <v>0</v>
      </c>
      <c r="EZ14" s="31">
        <v>0</v>
      </c>
      <c r="FA14" s="31">
        <v>0</v>
      </c>
      <c r="FB14" s="31">
        <v>0</v>
      </c>
      <c r="FC14" s="31">
        <v>0</v>
      </c>
      <c r="FD14" s="31">
        <v>0</v>
      </c>
      <c r="FE14" s="31">
        <v>0</v>
      </c>
      <c r="FF14" s="31">
        <v>0</v>
      </c>
      <c r="FG14" s="31">
        <v>0</v>
      </c>
      <c r="FH14" s="32">
        <v>0</v>
      </c>
      <c r="FI14" s="32">
        <v>0</v>
      </c>
      <c r="FJ14" s="34">
        <f>EX14*EX$10+EY14*EY$10+EZ14*EZ$10+FA14*FA$10+FB14*FB$10+FC14*FC$10+FD14*FD$10+FE14*FE$10+FF14*FF$10+FH14*FH$10+FI14*FI$10+FG14*FG$10</f>
        <v>0</v>
      </c>
    </row>
    <row r="15" spans="1:166" ht="13.5" thickBot="1" x14ac:dyDescent="0.25">
      <c r="A15" s="138"/>
      <c r="B15" s="33">
        <f>0.4*G15+0.6*T15</f>
        <v>1961.4</v>
      </c>
      <c r="C15" s="49">
        <f>AH15*0.4+AU15*0.6</f>
        <v>2158</v>
      </c>
      <c r="D15" s="56">
        <f>BI15+BV15</f>
        <v>4255</v>
      </c>
      <c r="E15" s="62">
        <f>CJ15*0.4+CW15*0.6</f>
        <v>1195.2</v>
      </c>
      <c r="F15" s="65">
        <f>(DK15+EK15)*0.4+(DX15+EX15)*0.6</f>
        <v>3538.8</v>
      </c>
      <c r="G15" s="115">
        <f>S13+S14</f>
        <v>1956</v>
      </c>
      <c r="H15" s="116"/>
      <c r="I15" s="116"/>
      <c r="J15" s="116"/>
      <c r="K15" s="116"/>
      <c r="L15" s="116"/>
      <c r="M15" s="116"/>
      <c r="N15" s="116"/>
      <c r="O15" s="116"/>
      <c r="P15" s="116"/>
      <c r="Q15" s="116"/>
      <c r="R15" s="116"/>
      <c r="S15" s="117"/>
      <c r="T15" s="115">
        <f>AF13+AF14</f>
        <v>1965</v>
      </c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7"/>
      <c r="AH15" s="115">
        <f>AT13+AT14</f>
        <v>2089</v>
      </c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17"/>
      <c r="AU15" s="115">
        <f>BG13+BG14</f>
        <v>2204</v>
      </c>
      <c r="AV15" s="116"/>
      <c r="AW15" s="116"/>
      <c r="AX15" s="116"/>
      <c r="AY15" s="116"/>
      <c r="AZ15" s="116"/>
      <c r="BA15" s="116"/>
      <c r="BB15" s="116"/>
      <c r="BC15" s="116"/>
      <c r="BD15" s="116"/>
      <c r="BE15" s="116"/>
      <c r="BF15" s="116"/>
      <c r="BG15" s="117"/>
      <c r="BI15" s="115">
        <f>BU13+BU14</f>
        <v>2503</v>
      </c>
      <c r="BJ15" s="116"/>
      <c r="BK15" s="116"/>
      <c r="BL15" s="116"/>
      <c r="BM15" s="116"/>
      <c r="BN15" s="116"/>
      <c r="BO15" s="116"/>
      <c r="BP15" s="116"/>
      <c r="BQ15" s="116"/>
      <c r="BR15" s="116"/>
      <c r="BS15" s="116"/>
      <c r="BT15" s="116"/>
      <c r="BU15" s="117"/>
      <c r="BV15" s="115">
        <f>CH13+CH14</f>
        <v>1752</v>
      </c>
      <c r="BW15" s="116"/>
      <c r="BX15" s="116"/>
      <c r="BY15" s="116"/>
      <c r="BZ15" s="116"/>
      <c r="CA15" s="116"/>
      <c r="CB15" s="116"/>
      <c r="CC15" s="116"/>
      <c r="CD15" s="116"/>
      <c r="CE15" s="116"/>
      <c r="CF15" s="116"/>
      <c r="CG15" s="116"/>
      <c r="CH15" s="117"/>
      <c r="CJ15" s="115">
        <f>CV13+CV14</f>
        <v>1206</v>
      </c>
      <c r="CK15" s="116"/>
      <c r="CL15" s="116"/>
      <c r="CM15" s="116"/>
      <c r="CN15" s="116"/>
      <c r="CO15" s="116"/>
      <c r="CP15" s="116"/>
      <c r="CQ15" s="116"/>
      <c r="CR15" s="116"/>
      <c r="CS15" s="116"/>
      <c r="CT15" s="116"/>
      <c r="CU15" s="116"/>
      <c r="CV15" s="117"/>
      <c r="CW15" s="115">
        <f>DI13+DI14</f>
        <v>1188</v>
      </c>
      <c r="CX15" s="116"/>
      <c r="CY15" s="116"/>
      <c r="CZ15" s="116"/>
      <c r="DA15" s="116"/>
      <c r="DB15" s="116"/>
      <c r="DC15" s="116"/>
      <c r="DD15" s="116"/>
      <c r="DE15" s="116"/>
      <c r="DF15" s="116"/>
      <c r="DG15" s="116"/>
      <c r="DH15" s="116"/>
      <c r="DI15" s="117"/>
      <c r="DK15" s="115">
        <f>DW13+DW14</f>
        <v>2333</v>
      </c>
      <c r="DL15" s="116"/>
      <c r="DM15" s="116"/>
      <c r="DN15" s="116"/>
      <c r="DO15" s="116"/>
      <c r="DP15" s="116"/>
      <c r="DQ15" s="116"/>
      <c r="DR15" s="116"/>
      <c r="DS15" s="116"/>
      <c r="DT15" s="116"/>
      <c r="DU15" s="116"/>
      <c r="DV15" s="116"/>
      <c r="DW15" s="117"/>
      <c r="DX15" s="115">
        <f>EJ13+EJ14</f>
        <v>2968</v>
      </c>
      <c r="DY15" s="116"/>
      <c r="DZ15" s="116"/>
      <c r="EA15" s="116"/>
      <c r="EB15" s="116"/>
      <c r="EC15" s="116"/>
      <c r="ED15" s="116"/>
      <c r="EE15" s="116"/>
      <c r="EF15" s="116"/>
      <c r="EG15" s="116"/>
      <c r="EH15" s="116"/>
      <c r="EI15" s="116"/>
      <c r="EJ15" s="117"/>
      <c r="EK15" s="115">
        <f>EW13+EW14</f>
        <v>2062</v>
      </c>
      <c r="EL15" s="116"/>
      <c r="EM15" s="116"/>
      <c r="EN15" s="116"/>
      <c r="EO15" s="116"/>
      <c r="EP15" s="116"/>
      <c r="EQ15" s="116"/>
      <c r="ER15" s="116"/>
      <c r="ES15" s="116"/>
      <c r="ET15" s="116"/>
      <c r="EU15" s="116"/>
      <c r="EV15" s="116"/>
      <c r="EW15" s="117"/>
      <c r="EX15" s="115">
        <f>FJ13+FJ14</f>
        <v>0</v>
      </c>
      <c r="EY15" s="116"/>
      <c r="EZ15" s="116"/>
      <c r="FA15" s="116"/>
      <c r="FB15" s="116"/>
      <c r="FC15" s="116"/>
      <c r="FD15" s="116"/>
      <c r="FE15" s="116"/>
      <c r="FF15" s="116"/>
      <c r="FG15" s="116"/>
      <c r="FH15" s="116"/>
      <c r="FI15" s="116"/>
      <c r="FJ15" s="117"/>
    </row>
    <row r="16" spans="1:166" ht="13.5" thickBot="1" x14ac:dyDescent="0.25">
      <c r="A16" s="136">
        <v>22</v>
      </c>
      <c r="B16" s="139" t="s">
        <v>89</v>
      </c>
      <c r="C16" s="140"/>
      <c r="D16" s="140"/>
      <c r="E16" s="140"/>
      <c r="F16" s="141"/>
      <c r="G16" s="26">
        <v>3</v>
      </c>
      <c r="H16" s="27">
        <v>4</v>
      </c>
      <c r="I16" s="27">
        <v>4</v>
      </c>
      <c r="J16" s="27">
        <v>3</v>
      </c>
      <c r="K16" s="27">
        <v>2</v>
      </c>
      <c r="L16" s="27">
        <v>2</v>
      </c>
      <c r="M16" s="27">
        <v>4</v>
      </c>
      <c r="N16" s="27">
        <v>2</v>
      </c>
      <c r="O16" s="27">
        <v>3</v>
      </c>
      <c r="P16" s="27">
        <v>2</v>
      </c>
      <c r="Q16" s="28">
        <v>5</v>
      </c>
      <c r="R16" s="28">
        <v>5</v>
      </c>
      <c r="S16" s="34">
        <f>G16*G$10+H16*H$10+I16*I$10+J16*J$10+K16*K$10+L16*L$10+M16*M$10+N16*N$10+O16*O$10+P16*P$10+Q16*Q$10+R16*R$10</f>
        <v>648</v>
      </c>
      <c r="T16" s="26">
        <v>3</v>
      </c>
      <c r="U16" s="27">
        <v>2</v>
      </c>
      <c r="V16" s="27">
        <v>3</v>
      </c>
      <c r="W16" s="27">
        <v>6</v>
      </c>
      <c r="X16" s="27">
        <v>3</v>
      </c>
      <c r="Y16" s="27">
        <v>3</v>
      </c>
      <c r="Z16" s="27">
        <v>4</v>
      </c>
      <c r="AA16" s="27">
        <v>6</v>
      </c>
      <c r="AB16" s="27">
        <v>2</v>
      </c>
      <c r="AC16" s="27">
        <v>2</v>
      </c>
      <c r="AD16" s="28">
        <v>5</v>
      </c>
      <c r="AE16" s="28">
        <v>5</v>
      </c>
      <c r="AF16" s="34">
        <f>T16*T$10+U16*U$10+V16*V$10+W16*W$10+X16*X$10+Y16*Y$10+Z16*Z$10+AA16*AA$10+AB16*AB$10+AD16*AD$10+AE16*AE$10+AC16*AC$10</f>
        <v>833</v>
      </c>
      <c r="AH16" s="26">
        <v>3</v>
      </c>
      <c r="AI16" s="27">
        <v>4</v>
      </c>
      <c r="AJ16" s="27">
        <v>3</v>
      </c>
      <c r="AK16" s="27">
        <v>2</v>
      </c>
      <c r="AL16" s="27">
        <v>2</v>
      </c>
      <c r="AM16" s="27">
        <v>3</v>
      </c>
      <c r="AN16" s="27">
        <v>3</v>
      </c>
      <c r="AO16" s="27">
        <v>3</v>
      </c>
      <c r="AP16" s="27">
        <v>4</v>
      </c>
      <c r="AQ16" s="27">
        <v>0</v>
      </c>
      <c r="AR16" s="28">
        <v>5</v>
      </c>
      <c r="AS16" s="28">
        <v>5</v>
      </c>
      <c r="AT16" s="34">
        <f>AH16*AH$10+AI16*AI$10+AJ16*AJ$10+AK16*AK$10+AL16*AL$10+AM16*AM$10+AN16*AN$10+AO16*AO$10+AP16*AP$10+AQ16*AQ$10+AR16*AR$10+AS16*AS$10</f>
        <v>593</v>
      </c>
      <c r="AU16" s="26">
        <v>4</v>
      </c>
      <c r="AV16" s="27">
        <v>4</v>
      </c>
      <c r="AW16" s="27">
        <v>0</v>
      </c>
      <c r="AX16" s="27">
        <v>4</v>
      </c>
      <c r="AY16" s="27">
        <v>0</v>
      </c>
      <c r="AZ16" s="27">
        <v>3</v>
      </c>
      <c r="BA16" s="27">
        <v>0</v>
      </c>
      <c r="BB16" s="27">
        <v>3</v>
      </c>
      <c r="BC16" s="27">
        <v>0</v>
      </c>
      <c r="BD16" s="27">
        <v>1</v>
      </c>
      <c r="BE16" s="28">
        <v>5</v>
      </c>
      <c r="BF16" s="28">
        <v>5</v>
      </c>
      <c r="BG16" s="34">
        <f>AU16*AU$10+AV16*AV$10+AW16*AW$10+AX16*AX$10+AY16*AY$10+AZ16*AZ$10+BA16*BA$10+BB16*BB$10+BC16*BC$10+BE16*BE$10+BF16*BF$10+BD16*BD$10</f>
        <v>538</v>
      </c>
      <c r="BI16" s="26">
        <v>0</v>
      </c>
      <c r="BJ16" s="27">
        <v>0</v>
      </c>
      <c r="BK16" s="27">
        <v>0</v>
      </c>
      <c r="BL16" s="27">
        <v>0</v>
      </c>
      <c r="BM16" s="27">
        <v>0</v>
      </c>
      <c r="BN16" s="27">
        <v>0</v>
      </c>
      <c r="BO16" s="27">
        <v>0</v>
      </c>
      <c r="BP16" s="27">
        <v>0</v>
      </c>
      <c r="BQ16" s="27">
        <v>0</v>
      </c>
      <c r="BR16" s="27">
        <v>0</v>
      </c>
      <c r="BS16" s="28">
        <v>0</v>
      </c>
      <c r="BT16" s="28">
        <v>0</v>
      </c>
      <c r="BU16" s="34">
        <f>BI16*BI$10+BJ16*BJ$10+BK16*BK$10+BL16*BL$10+BM16*BM$10+BN16*BN$10+BO16*BO$10+BP16*BP$10+BQ16*BQ$10+BR16*BR$10+BS16*BS$10+BT16*BT$10</f>
        <v>0</v>
      </c>
      <c r="BV16" s="26">
        <v>0</v>
      </c>
      <c r="BW16" s="27">
        <v>0</v>
      </c>
      <c r="BX16" s="27">
        <v>0</v>
      </c>
      <c r="BY16" s="27">
        <v>0</v>
      </c>
      <c r="BZ16" s="27">
        <v>0</v>
      </c>
      <c r="CA16" s="27">
        <v>0</v>
      </c>
      <c r="CB16" s="27">
        <v>0</v>
      </c>
      <c r="CC16" s="27">
        <v>0</v>
      </c>
      <c r="CD16" s="27">
        <v>0</v>
      </c>
      <c r="CE16" s="27">
        <v>0</v>
      </c>
      <c r="CF16" s="28">
        <v>0</v>
      </c>
      <c r="CG16" s="28">
        <v>0</v>
      </c>
      <c r="CH16" s="34">
        <f>BV16*BV$10+BW16*BW$10+BX16*BX$10+BY16*BY$10+BZ16*BZ$10+CA16*CA$10+CB16*CB$10+CC16*CC$10+CD16*CD$10+CF16*CF$10+CG16*CG$10+CE16*CE$10</f>
        <v>0</v>
      </c>
      <c r="CJ16" s="26">
        <v>0</v>
      </c>
      <c r="CK16" s="27">
        <v>0</v>
      </c>
      <c r="CL16" s="27">
        <v>0</v>
      </c>
      <c r="CM16" s="27">
        <v>0</v>
      </c>
      <c r="CN16" s="27">
        <v>0</v>
      </c>
      <c r="CO16" s="27">
        <v>0</v>
      </c>
      <c r="CP16" s="27">
        <v>0</v>
      </c>
      <c r="CQ16" s="27">
        <v>0</v>
      </c>
      <c r="CR16" s="27">
        <v>0</v>
      </c>
      <c r="CS16" s="27">
        <v>0</v>
      </c>
      <c r="CT16" s="28">
        <v>0</v>
      </c>
      <c r="CU16" s="28">
        <v>0</v>
      </c>
      <c r="CV16" s="34">
        <f>CJ16*CJ$10+CK16*CK$10+CL16*CL$10+CM16*CM$10+CN16*CN$10+CO16*CO$10+CP16*CP$10+CQ16*CQ$10+CR16*CR$10+CS16*CS$10+CT16*CT$10+CU16*CU$10</f>
        <v>0</v>
      </c>
      <c r="CW16" s="26">
        <v>0</v>
      </c>
      <c r="CX16" s="27">
        <v>0</v>
      </c>
      <c r="CY16" s="27">
        <v>0</v>
      </c>
      <c r="CZ16" s="27">
        <v>0</v>
      </c>
      <c r="DA16" s="27">
        <v>0</v>
      </c>
      <c r="DB16" s="27">
        <v>0</v>
      </c>
      <c r="DC16" s="27">
        <v>0</v>
      </c>
      <c r="DD16" s="27">
        <v>0</v>
      </c>
      <c r="DE16" s="27">
        <v>0</v>
      </c>
      <c r="DF16" s="27">
        <v>0</v>
      </c>
      <c r="DG16" s="28">
        <v>0</v>
      </c>
      <c r="DH16" s="28">
        <v>0</v>
      </c>
      <c r="DI16" s="34">
        <f>CW16*CW$10+CX16*CX$10+CY16*CY$10+CZ16*CZ$10+DA16*DA$10+DB16*DB$10+DC16*DC$10+DD16*DD$10+DE16*DE$10+DG16*DG$10+DH16*DH$10+DF16*DF$10</f>
        <v>0</v>
      </c>
      <c r="DK16" s="26">
        <v>5</v>
      </c>
      <c r="DL16" s="27">
        <v>6</v>
      </c>
      <c r="DM16" s="27">
        <v>5</v>
      </c>
      <c r="DN16" s="27">
        <v>4</v>
      </c>
      <c r="DO16" s="27">
        <v>0</v>
      </c>
      <c r="DP16" s="27">
        <v>3</v>
      </c>
      <c r="DQ16" s="27">
        <v>4</v>
      </c>
      <c r="DR16" s="27">
        <v>4</v>
      </c>
      <c r="DS16" s="27">
        <v>5</v>
      </c>
      <c r="DT16" s="27">
        <v>4</v>
      </c>
      <c r="DU16" s="28">
        <v>5</v>
      </c>
      <c r="DV16" s="28">
        <v>5</v>
      </c>
      <c r="DW16" s="34">
        <f>DK16*DK$10+DL16*DL$10+DM16*DM$10+DN16*DN$10+DO16*DO$10+DP16*DP$10+DQ16*DQ$10+DR16*DR$10+DS16*DS$10+DT16*DT$10+DU16*DU$10+DV16*DV$10</f>
        <v>891</v>
      </c>
      <c r="DX16" s="26">
        <v>0</v>
      </c>
      <c r="DY16" s="27">
        <v>3</v>
      </c>
      <c r="DZ16" s="27">
        <v>4</v>
      </c>
      <c r="EA16" s="27">
        <v>4</v>
      </c>
      <c r="EB16" s="27">
        <v>4</v>
      </c>
      <c r="EC16" s="27">
        <v>5</v>
      </c>
      <c r="ED16" s="27">
        <v>4</v>
      </c>
      <c r="EE16" s="27">
        <v>4</v>
      </c>
      <c r="EF16" s="27">
        <v>5</v>
      </c>
      <c r="EG16" s="27">
        <v>4</v>
      </c>
      <c r="EH16" s="28">
        <v>5</v>
      </c>
      <c r="EI16" s="28">
        <v>5</v>
      </c>
      <c r="EJ16" s="34">
        <f>DX16*DX$10+DY16*DY$10+DZ16*DZ$10+EA16*EA$10+EB16*EB$10+EC16*EC$10+ED16*ED$10+EE16*EE$10+EF16*EF$10+EH16*EH$10+EI16*EI$10+EG16*EG$10</f>
        <v>1021</v>
      </c>
      <c r="EK16" s="26">
        <v>4</v>
      </c>
      <c r="EL16" s="27">
        <v>4</v>
      </c>
      <c r="EM16" s="27">
        <v>4</v>
      </c>
      <c r="EN16" s="27">
        <v>3</v>
      </c>
      <c r="EO16" s="27">
        <v>0</v>
      </c>
      <c r="EP16" s="27">
        <v>4</v>
      </c>
      <c r="EQ16" s="27">
        <v>4</v>
      </c>
      <c r="ER16" s="27">
        <v>2</v>
      </c>
      <c r="ES16" s="27">
        <v>3</v>
      </c>
      <c r="ET16" s="27">
        <v>3</v>
      </c>
      <c r="EU16" s="28">
        <v>5</v>
      </c>
      <c r="EV16" s="28">
        <v>5</v>
      </c>
      <c r="EW16" s="34">
        <f>EK16*EK$10+EL16*EL$10+EM16*EM$10+EN16*EN$10+EO16*EO$10+EP16*EP$10+EQ16*EQ$10+ER16*ER$10+ES16*ES$10+ET16*ET$10+EU16*EU$10+EV16*EV$10</f>
        <v>723</v>
      </c>
      <c r="EX16" s="26">
        <v>0</v>
      </c>
      <c r="EY16" s="27">
        <v>0</v>
      </c>
      <c r="EZ16" s="27">
        <v>0</v>
      </c>
      <c r="FA16" s="27">
        <v>0</v>
      </c>
      <c r="FB16" s="27">
        <v>0</v>
      </c>
      <c r="FC16" s="27">
        <v>0</v>
      </c>
      <c r="FD16" s="27">
        <v>0</v>
      </c>
      <c r="FE16" s="27">
        <v>0</v>
      </c>
      <c r="FF16" s="27">
        <v>0</v>
      </c>
      <c r="FG16" s="27">
        <v>0</v>
      </c>
      <c r="FH16" s="28">
        <v>0</v>
      </c>
      <c r="FI16" s="28">
        <v>0</v>
      </c>
      <c r="FJ16" s="34">
        <f>EX16*EX$10+EY16*EY$10+EZ16*EZ$10+FA16*FA$10+FB16*FB$10+FC16*FC$10+FD16*FD$10+FE16*FE$10+FF16*FF$10+FH16*FH$10+FI16*FI$10+FG16*FG$10</f>
        <v>0</v>
      </c>
    </row>
    <row r="17" spans="1:166" ht="13.5" thickBot="1" x14ac:dyDescent="0.25">
      <c r="A17" s="137"/>
      <c r="B17" s="142"/>
      <c r="C17" s="143"/>
      <c r="D17" s="143"/>
      <c r="E17" s="143"/>
      <c r="F17" s="144"/>
      <c r="G17" s="30">
        <v>3</v>
      </c>
      <c r="H17" s="31">
        <v>4</v>
      </c>
      <c r="I17" s="31">
        <v>4</v>
      </c>
      <c r="J17" s="31">
        <v>4</v>
      </c>
      <c r="K17" s="31">
        <v>2</v>
      </c>
      <c r="L17" s="31">
        <v>2</v>
      </c>
      <c r="M17" s="31">
        <v>4</v>
      </c>
      <c r="N17" s="31">
        <v>2</v>
      </c>
      <c r="O17" s="31">
        <v>3</v>
      </c>
      <c r="P17" s="31">
        <v>2</v>
      </c>
      <c r="Q17" s="32">
        <v>5</v>
      </c>
      <c r="R17" s="32">
        <v>5</v>
      </c>
      <c r="S17" s="34">
        <f>G17*G$10+H17*H$10+I17*I$10+J17*J$10+K17*K$10+L17*L$10+M17*M$10+N17*N$10+O17*O$10+P17*P$10+Q17*Q$10+R17*R$10</f>
        <v>667</v>
      </c>
      <c r="T17" s="30">
        <v>5</v>
      </c>
      <c r="U17" s="31">
        <v>2</v>
      </c>
      <c r="V17" s="31">
        <v>3</v>
      </c>
      <c r="W17" s="31">
        <v>4</v>
      </c>
      <c r="X17" s="31">
        <v>3</v>
      </c>
      <c r="Y17" s="31">
        <v>4</v>
      </c>
      <c r="Z17" s="31">
        <v>5</v>
      </c>
      <c r="AA17" s="31">
        <v>5</v>
      </c>
      <c r="AB17" s="31">
        <v>3</v>
      </c>
      <c r="AC17" s="31">
        <v>2</v>
      </c>
      <c r="AD17" s="32">
        <v>5</v>
      </c>
      <c r="AE17" s="32">
        <v>5</v>
      </c>
      <c r="AF17" s="34">
        <f>T17*T$10+U17*U$10+V17*V$10+W17*W$10+X17*X$10+Y17*Y$10+Z17*Z$10+AA17*AA$10+AB17*AB$10+AD17*AD$10+AE17*AE$10+AC17*AC$10</f>
        <v>925</v>
      </c>
      <c r="AH17" s="30">
        <v>3</v>
      </c>
      <c r="AI17" s="31">
        <v>4</v>
      </c>
      <c r="AJ17" s="31">
        <v>4</v>
      </c>
      <c r="AK17" s="31">
        <v>2</v>
      </c>
      <c r="AL17" s="31">
        <v>2</v>
      </c>
      <c r="AM17" s="31">
        <v>3</v>
      </c>
      <c r="AN17" s="31">
        <v>3</v>
      </c>
      <c r="AO17" s="31">
        <v>3</v>
      </c>
      <c r="AP17" s="31">
        <v>4</v>
      </c>
      <c r="AQ17" s="31">
        <v>0</v>
      </c>
      <c r="AR17" s="32">
        <v>5</v>
      </c>
      <c r="AS17" s="32">
        <v>5</v>
      </c>
      <c r="AT17" s="34">
        <f>AH17*AH$10+AI17*AI$10+AJ17*AJ$10+AK17*AK$10+AL17*AL$10+AM17*AM$10+AN17*AN$10+AO17*AO$10+AP17*AP$10+AQ17*AQ$10+AR17*AR$10+AS17*AS$10</f>
        <v>619</v>
      </c>
      <c r="AU17" s="30">
        <v>4</v>
      </c>
      <c r="AV17" s="31">
        <v>5</v>
      </c>
      <c r="AW17" s="31">
        <v>0</v>
      </c>
      <c r="AX17" s="31">
        <v>4</v>
      </c>
      <c r="AY17" s="31">
        <v>0</v>
      </c>
      <c r="AZ17" s="31">
        <v>3</v>
      </c>
      <c r="BA17" s="31">
        <v>0</v>
      </c>
      <c r="BB17" s="31">
        <v>4</v>
      </c>
      <c r="BC17" s="31">
        <v>0</v>
      </c>
      <c r="BD17" s="31">
        <v>1</v>
      </c>
      <c r="BE17" s="32">
        <v>5</v>
      </c>
      <c r="BF17" s="32">
        <v>5</v>
      </c>
      <c r="BG17" s="34">
        <f>AU17*AU$10+AV17*AV$10+AW17*AW$10+AX17*AX$10+AY17*AY$10+AZ17*AZ$10+BA17*BA$10+BB17*BB$10+BC17*BC$10+BE17*BE$10+BF17*BF$10+BD17*BD$10</f>
        <v>613</v>
      </c>
      <c r="BI17" s="30">
        <v>0</v>
      </c>
      <c r="BJ17" s="31">
        <v>0</v>
      </c>
      <c r="BK17" s="31">
        <v>0</v>
      </c>
      <c r="BL17" s="31">
        <v>0</v>
      </c>
      <c r="BM17" s="31">
        <v>0</v>
      </c>
      <c r="BN17" s="31">
        <v>0</v>
      </c>
      <c r="BO17" s="31">
        <v>0</v>
      </c>
      <c r="BP17" s="31">
        <v>0</v>
      </c>
      <c r="BQ17" s="31">
        <v>0</v>
      </c>
      <c r="BR17" s="31">
        <v>0</v>
      </c>
      <c r="BS17" s="32">
        <v>0</v>
      </c>
      <c r="BT17" s="32">
        <v>0</v>
      </c>
      <c r="BU17" s="34">
        <f>BI17*BI$10+BJ17*BJ$10+BK17*BK$10+BL17*BL$10+BM17*BM$10+BN17*BN$10+BO17*BO$10+BP17*BP$10+BQ17*BQ$10+BR17*BR$10+BS17*BS$10+BT17*BT$10</f>
        <v>0</v>
      </c>
      <c r="BV17" s="30">
        <v>0</v>
      </c>
      <c r="BW17" s="31">
        <v>0</v>
      </c>
      <c r="BX17" s="31">
        <v>0</v>
      </c>
      <c r="BY17" s="31">
        <v>0</v>
      </c>
      <c r="BZ17" s="31">
        <v>0</v>
      </c>
      <c r="CA17" s="31">
        <v>0</v>
      </c>
      <c r="CB17" s="31">
        <v>0</v>
      </c>
      <c r="CC17" s="31">
        <v>0</v>
      </c>
      <c r="CD17" s="31">
        <v>0</v>
      </c>
      <c r="CE17" s="31">
        <v>0</v>
      </c>
      <c r="CF17" s="32">
        <v>0</v>
      </c>
      <c r="CG17" s="32">
        <v>0</v>
      </c>
      <c r="CH17" s="34">
        <f>BV17*BV$10+BW17*BW$10+BX17*BX$10+BY17*BY$10+BZ17*BZ$10+CA17*CA$10+CB17*CB$10+CC17*CC$10+CD17*CD$10+CF17*CF$10+CG17*CG$10+CE17*CE$10</f>
        <v>0</v>
      </c>
      <c r="CJ17" s="30">
        <v>0</v>
      </c>
      <c r="CK17" s="31">
        <v>0</v>
      </c>
      <c r="CL17" s="31">
        <v>0</v>
      </c>
      <c r="CM17" s="31">
        <v>0</v>
      </c>
      <c r="CN17" s="31">
        <v>0</v>
      </c>
      <c r="CO17" s="31">
        <v>0</v>
      </c>
      <c r="CP17" s="31">
        <v>0</v>
      </c>
      <c r="CQ17" s="31">
        <v>0</v>
      </c>
      <c r="CR17" s="31">
        <v>0</v>
      </c>
      <c r="CS17" s="31">
        <v>0</v>
      </c>
      <c r="CT17" s="32">
        <v>0</v>
      </c>
      <c r="CU17" s="32">
        <v>0</v>
      </c>
      <c r="CV17" s="34">
        <f>CJ17*CJ$10+CK17*CK$10+CL17*CL$10+CM17*CM$10+CN17*CN$10+CO17*CO$10+CP17*CP$10+CQ17*CQ$10+CR17*CR$10+CS17*CS$10+CT17*CT$10+CU17*CU$10</f>
        <v>0</v>
      </c>
      <c r="CW17" s="30">
        <v>0</v>
      </c>
      <c r="CX17" s="31">
        <v>0</v>
      </c>
      <c r="CY17" s="31">
        <v>0</v>
      </c>
      <c r="CZ17" s="31">
        <v>0</v>
      </c>
      <c r="DA17" s="31">
        <v>0</v>
      </c>
      <c r="DB17" s="31">
        <v>0</v>
      </c>
      <c r="DC17" s="31">
        <v>0</v>
      </c>
      <c r="DD17" s="31">
        <v>0</v>
      </c>
      <c r="DE17" s="31">
        <v>0</v>
      </c>
      <c r="DF17" s="31">
        <v>0</v>
      </c>
      <c r="DG17" s="32">
        <v>0</v>
      </c>
      <c r="DH17" s="32">
        <v>0</v>
      </c>
      <c r="DI17" s="34">
        <f>CW17*CW$10+CX17*CX$10+CY17*CY$10+CZ17*CZ$10+DA17*DA$10+DB17*DB$10+DC17*DC$10+DD17*DD$10+DE17*DE$10+DG17*DG$10+DH17*DH$10+DF17*DF$10</f>
        <v>0</v>
      </c>
      <c r="DK17" s="30">
        <v>5</v>
      </c>
      <c r="DL17" s="31">
        <v>6</v>
      </c>
      <c r="DM17" s="31">
        <v>5</v>
      </c>
      <c r="DN17" s="31">
        <v>4</v>
      </c>
      <c r="DO17" s="31">
        <v>0</v>
      </c>
      <c r="DP17" s="31">
        <v>3</v>
      </c>
      <c r="DQ17" s="31">
        <v>4</v>
      </c>
      <c r="DR17" s="31">
        <v>5</v>
      </c>
      <c r="DS17" s="31">
        <v>5</v>
      </c>
      <c r="DT17" s="31">
        <v>3</v>
      </c>
      <c r="DU17" s="32">
        <v>5</v>
      </c>
      <c r="DV17" s="32">
        <v>4</v>
      </c>
      <c r="DW17" s="34">
        <f>DK17*DK$10+DL17*DL$10+DM17*DM$10+DN17*DN$10+DO17*DO$10+DP17*DP$10+DQ17*DQ$10+DR17*DR$10+DS17*DS$10+DT17*DT$10+DU17*DU$10+DV17*DV$10</f>
        <v>881</v>
      </c>
      <c r="DX17" s="30">
        <v>0</v>
      </c>
      <c r="DY17" s="31">
        <v>4</v>
      </c>
      <c r="DZ17" s="31">
        <v>5</v>
      </c>
      <c r="EA17" s="31">
        <v>4</v>
      </c>
      <c r="EB17" s="31">
        <v>5</v>
      </c>
      <c r="EC17" s="31">
        <v>5</v>
      </c>
      <c r="ED17" s="31">
        <v>3</v>
      </c>
      <c r="EE17" s="31">
        <v>5</v>
      </c>
      <c r="EF17" s="31">
        <v>5</v>
      </c>
      <c r="EG17" s="31">
        <v>4</v>
      </c>
      <c r="EH17" s="32">
        <v>5</v>
      </c>
      <c r="EI17" s="32">
        <v>5</v>
      </c>
      <c r="EJ17" s="34">
        <f>DX17*DX$10+DY17*DY$10+DZ17*DZ$10+EA17*EA$10+EB17*EB$10+EC17*EC$10+ED17*ED$10+EE17*EE$10+EF17*EF$10+EH17*EH$10+EI17*EI$10+EG17*EG$10</f>
        <v>1077</v>
      </c>
      <c r="EK17" s="30">
        <v>4</v>
      </c>
      <c r="EL17" s="31">
        <v>3</v>
      </c>
      <c r="EM17" s="31">
        <v>4</v>
      </c>
      <c r="EN17" s="31">
        <v>4</v>
      </c>
      <c r="EO17" s="31">
        <v>0</v>
      </c>
      <c r="EP17" s="31">
        <v>4</v>
      </c>
      <c r="EQ17" s="31">
        <v>4</v>
      </c>
      <c r="ER17" s="31">
        <v>2</v>
      </c>
      <c r="ES17" s="31">
        <v>4</v>
      </c>
      <c r="ET17" s="31">
        <v>2</v>
      </c>
      <c r="EU17" s="32">
        <v>5</v>
      </c>
      <c r="EV17" s="32">
        <v>5</v>
      </c>
      <c r="EW17" s="34">
        <f>EK17*EK$10+EL17*EL$10+EM17*EM$10+EN17*EN$10+EO17*EO$10+EP17*EP$10+EQ17*EQ$10+ER17*ER$10+ES17*ES$10+ET17*ET$10+EU17*EU$10+EV17*EV$10</f>
        <v>722</v>
      </c>
      <c r="EX17" s="30">
        <v>0</v>
      </c>
      <c r="EY17" s="31">
        <v>0</v>
      </c>
      <c r="EZ17" s="31">
        <v>0</v>
      </c>
      <c r="FA17" s="31">
        <v>0</v>
      </c>
      <c r="FB17" s="31">
        <v>0</v>
      </c>
      <c r="FC17" s="31">
        <v>0</v>
      </c>
      <c r="FD17" s="31">
        <v>0</v>
      </c>
      <c r="FE17" s="31">
        <v>0</v>
      </c>
      <c r="FF17" s="31">
        <v>0</v>
      </c>
      <c r="FG17" s="31">
        <v>0</v>
      </c>
      <c r="FH17" s="32">
        <v>0</v>
      </c>
      <c r="FI17" s="32">
        <v>0</v>
      </c>
      <c r="FJ17" s="34">
        <f>EX17*EX$10+EY17*EY$10+EZ17*EZ$10+FA17*FA$10+FB17*FB$10+FC17*FC$10+FD17*FD$10+FE17*FE$10+FF17*FF$10+FH17*FH$10+FI17*FI$10+FG17*FG$10</f>
        <v>0</v>
      </c>
    </row>
    <row r="18" spans="1:166" ht="13.5" thickBot="1" x14ac:dyDescent="0.25">
      <c r="A18" s="138"/>
      <c r="B18" s="33">
        <f>0.4*G18+0.6*T18</f>
        <v>1580.8</v>
      </c>
      <c r="C18" s="49">
        <f>AH18*0.4+AU18*0.6</f>
        <v>1175.4000000000001</v>
      </c>
      <c r="D18" s="56">
        <f>BI18+BV18</f>
        <v>0</v>
      </c>
      <c r="E18" s="62">
        <f>CJ18*0.4+CW18*0.6</f>
        <v>0</v>
      </c>
      <c r="F18" s="65">
        <f>(DK18+EK18)*0.4+(DX18+EX18)*0.6</f>
        <v>2545.6000000000004</v>
      </c>
      <c r="G18" s="115">
        <f>S16+S17</f>
        <v>1315</v>
      </c>
      <c r="H18" s="116"/>
      <c r="I18" s="116"/>
      <c r="J18" s="116"/>
      <c r="K18" s="116"/>
      <c r="L18" s="116"/>
      <c r="M18" s="116"/>
      <c r="N18" s="116"/>
      <c r="O18" s="116"/>
      <c r="P18" s="116"/>
      <c r="Q18" s="116"/>
      <c r="R18" s="116"/>
      <c r="S18" s="117"/>
      <c r="T18" s="115">
        <f>AF16+AF17</f>
        <v>1758</v>
      </c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7"/>
      <c r="AH18" s="115">
        <f>AT16+AT17</f>
        <v>1212</v>
      </c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17"/>
      <c r="AU18" s="115">
        <f>BG16+BG17</f>
        <v>1151</v>
      </c>
      <c r="AV18" s="116"/>
      <c r="AW18" s="116"/>
      <c r="AX18" s="116"/>
      <c r="AY18" s="116"/>
      <c r="AZ18" s="116"/>
      <c r="BA18" s="116"/>
      <c r="BB18" s="116"/>
      <c r="BC18" s="116"/>
      <c r="BD18" s="116"/>
      <c r="BE18" s="116"/>
      <c r="BF18" s="116"/>
      <c r="BG18" s="117"/>
      <c r="BI18" s="115">
        <f>BU16+BU17</f>
        <v>0</v>
      </c>
      <c r="BJ18" s="116"/>
      <c r="BK18" s="116"/>
      <c r="BL18" s="116"/>
      <c r="BM18" s="116"/>
      <c r="BN18" s="116"/>
      <c r="BO18" s="116"/>
      <c r="BP18" s="116"/>
      <c r="BQ18" s="116"/>
      <c r="BR18" s="116"/>
      <c r="BS18" s="116"/>
      <c r="BT18" s="116"/>
      <c r="BU18" s="117"/>
      <c r="BV18" s="115">
        <f>CH16+CH17</f>
        <v>0</v>
      </c>
      <c r="BW18" s="116"/>
      <c r="BX18" s="116"/>
      <c r="BY18" s="116"/>
      <c r="BZ18" s="116"/>
      <c r="CA18" s="116"/>
      <c r="CB18" s="116"/>
      <c r="CC18" s="116"/>
      <c r="CD18" s="116"/>
      <c r="CE18" s="116"/>
      <c r="CF18" s="116"/>
      <c r="CG18" s="116"/>
      <c r="CH18" s="117"/>
      <c r="CJ18" s="115">
        <f>CV16+CV17</f>
        <v>0</v>
      </c>
      <c r="CK18" s="116"/>
      <c r="CL18" s="116"/>
      <c r="CM18" s="116"/>
      <c r="CN18" s="116"/>
      <c r="CO18" s="116"/>
      <c r="CP18" s="116"/>
      <c r="CQ18" s="116"/>
      <c r="CR18" s="116"/>
      <c r="CS18" s="116"/>
      <c r="CT18" s="116"/>
      <c r="CU18" s="116"/>
      <c r="CV18" s="117"/>
      <c r="CW18" s="115">
        <f>DI16+DI17</f>
        <v>0</v>
      </c>
      <c r="CX18" s="116"/>
      <c r="CY18" s="116"/>
      <c r="CZ18" s="116"/>
      <c r="DA18" s="116"/>
      <c r="DB18" s="116"/>
      <c r="DC18" s="116"/>
      <c r="DD18" s="116"/>
      <c r="DE18" s="116"/>
      <c r="DF18" s="116"/>
      <c r="DG18" s="116"/>
      <c r="DH18" s="116"/>
      <c r="DI18" s="117"/>
      <c r="DK18" s="115">
        <f>DW16+DW17</f>
        <v>1772</v>
      </c>
      <c r="DL18" s="116"/>
      <c r="DM18" s="116"/>
      <c r="DN18" s="116"/>
      <c r="DO18" s="116"/>
      <c r="DP18" s="116"/>
      <c r="DQ18" s="116"/>
      <c r="DR18" s="116"/>
      <c r="DS18" s="116"/>
      <c r="DT18" s="116"/>
      <c r="DU18" s="116"/>
      <c r="DV18" s="116"/>
      <c r="DW18" s="117"/>
      <c r="DX18" s="115">
        <f>EJ16+EJ17</f>
        <v>2098</v>
      </c>
      <c r="DY18" s="116"/>
      <c r="DZ18" s="116"/>
      <c r="EA18" s="116"/>
      <c r="EB18" s="116"/>
      <c r="EC18" s="116"/>
      <c r="ED18" s="116"/>
      <c r="EE18" s="116"/>
      <c r="EF18" s="116"/>
      <c r="EG18" s="116"/>
      <c r="EH18" s="116"/>
      <c r="EI18" s="116"/>
      <c r="EJ18" s="117"/>
      <c r="EK18" s="115">
        <f>EW16+EW17</f>
        <v>1445</v>
      </c>
      <c r="EL18" s="116"/>
      <c r="EM18" s="116"/>
      <c r="EN18" s="116"/>
      <c r="EO18" s="116"/>
      <c r="EP18" s="116"/>
      <c r="EQ18" s="116"/>
      <c r="ER18" s="116"/>
      <c r="ES18" s="116"/>
      <c r="ET18" s="116"/>
      <c r="EU18" s="116"/>
      <c r="EV18" s="116"/>
      <c r="EW18" s="117"/>
      <c r="EX18" s="115">
        <f>FJ16+FJ17</f>
        <v>0</v>
      </c>
      <c r="EY18" s="116"/>
      <c r="EZ18" s="116"/>
      <c r="FA18" s="116"/>
      <c r="FB18" s="116"/>
      <c r="FC18" s="116"/>
      <c r="FD18" s="116"/>
      <c r="FE18" s="116"/>
      <c r="FF18" s="116"/>
      <c r="FG18" s="116"/>
      <c r="FH18" s="116"/>
      <c r="FI18" s="116"/>
      <c r="FJ18" s="117"/>
    </row>
    <row r="19" spans="1:166" ht="13.5" thickBot="1" x14ac:dyDescent="0.25">
      <c r="A19" s="136">
        <v>23</v>
      </c>
      <c r="B19" s="139" t="s">
        <v>90</v>
      </c>
      <c r="C19" s="140"/>
      <c r="D19" s="140"/>
      <c r="E19" s="140"/>
      <c r="F19" s="141"/>
      <c r="G19" s="26">
        <v>7</v>
      </c>
      <c r="H19" s="27">
        <v>6</v>
      </c>
      <c r="I19" s="27">
        <v>6</v>
      </c>
      <c r="J19" s="27">
        <v>5</v>
      </c>
      <c r="K19" s="27">
        <v>6</v>
      </c>
      <c r="L19" s="27">
        <v>7</v>
      </c>
      <c r="M19" s="27">
        <v>6</v>
      </c>
      <c r="N19" s="27">
        <v>5</v>
      </c>
      <c r="O19" s="27">
        <v>6</v>
      </c>
      <c r="P19" s="27">
        <v>7</v>
      </c>
      <c r="Q19" s="28">
        <v>5</v>
      </c>
      <c r="R19" s="28">
        <v>5</v>
      </c>
      <c r="S19" s="34">
        <f>G19*G$10+H19*H$10+I19*I$10+J19*J$10+K19*K$10+L19*L$10+M19*M$10+N19*N$10+O19*O$10+P19*P$10+Q19*Q$10+R19*R$10</f>
        <v>1338</v>
      </c>
      <c r="T19" s="26">
        <v>5</v>
      </c>
      <c r="U19" s="27">
        <v>6</v>
      </c>
      <c r="V19" s="27">
        <v>6</v>
      </c>
      <c r="W19" s="27">
        <v>5</v>
      </c>
      <c r="X19" s="27">
        <v>4</v>
      </c>
      <c r="Y19" s="27">
        <v>6</v>
      </c>
      <c r="Z19" s="27">
        <v>5</v>
      </c>
      <c r="AA19" s="27">
        <v>8</v>
      </c>
      <c r="AB19" s="27">
        <v>6</v>
      </c>
      <c r="AC19" s="27">
        <v>0</v>
      </c>
      <c r="AD19" s="28">
        <v>5</v>
      </c>
      <c r="AE19" s="28">
        <v>5</v>
      </c>
      <c r="AF19" s="34">
        <f>T19*T$10+U19*U$10+V19*V$10+W19*W$10+X19*X$10+Y19*Y$10+Z19*Z$10+AA19*AA$10+AB19*AB$10+AD19*AD$10+AE19*AE$10+AC19*AC$10</f>
        <v>1211</v>
      </c>
      <c r="AH19" s="26">
        <v>6</v>
      </c>
      <c r="AI19" s="27">
        <v>6</v>
      </c>
      <c r="AJ19" s="27">
        <v>6</v>
      </c>
      <c r="AK19" s="27">
        <v>5</v>
      </c>
      <c r="AL19" s="27">
        <v>5</v>
      </c>
      <c r="AM19" s="27">
        <v>6</v>
      </c>
      <c r="AN19" s="27">
        <v>5</v>
      </c>
      <c r="AO19" s="27">
        <v>5</v>
      </c>
      <c r="AP19" s="27">
        <v>6</v>
      </c>
      <c r="AQ19" s="27">
        <v>6</v>
      </c>
      <c r="AR19" s="28">
        <v>5</v>
      </c>
      <c r="AS19" s="28">
        <v>5</v>
      </c>
      <c r="AT19" s="34">
        <f>AH19*AH$10+AI19*AI$10+AJ19*AJ$10+AK19*AK$10+AL19*AL$10+AM19*AM$10+AN19*AN$10+AO19*AO$10+AP19*AP$10+AQ19*AQ$10+AR19*AR$10+AS19*AS$10</f>
        <v>1222</v>
      </c>
      <c r="AU19" s="26">
        <v>6</v>
      </c>
      <c r="AV19" s="27">
        <v>5</v>
      </c>
      <c r="AW19" s="27">
        <v>6</v>
      </c>
      <c r="AX19" s="27">
        <v>5</v>
      </c>
      <c r="AY19" s="27">
        <v>5</v>
      </c>
      <c r="AZ19" s="27">
        <v>5</v>
      </c>
      <c r="BA19" s="27">
        <v>5</v>
      </c>
      <c r="BB19" s="27">
        <v>5</v>
      </c>
      <c r="BC19" s="27">
        <v>5</v>
      </c>
      <c r="BD19" s="27">
        <v>5</v>
      </c>
      <c r="BE19" s="28">
        <v>5</v>
      </c>
      <c r="BF19" s="28">
        <v>5</v>
      </c>
      <c r="BG19" s="34">
        <f>AU19*AU$10+AV19*AV$10+AW19*AW$10+AX19*AX$10+AY19*AY$10+AZ19*AZ$10+BA19*BA$10+BB19*BB$10+BC19*BC$10+BE19*BE$10+BF19*BF$10+BD19*BD$10</f>
        <v>1496</v>
      </c>
      <c r="BI19" s="26">
        <v>0</v>
      </c>
      <c r="BJ19" s="27">
        <v>0</v>
      </c>
      <c r="BK19" s="27">
        <v>0</v>
      </c>
      <c r="BL19" s="27">
        <v>0</v>
      </c>
      <c r="BM19" s="27">
        <v>0</v>
      </c>
      <c r="BN19" s="27">
        <v>0</v>
      </c>
      <c r="BO19" s="27">
        <v>0</v>
      </c>
      <c r="BP19" s="27">
        <v>0</v>
      </c>
      <c r="BQ19" s="27">
        <v>0</v>
      </c>
      <c r="BR19" s="27">
        <v>0</v>
      </c>
      <c r="BS19" s="28">
        <v>0</v>
      </c>
      <c r="BT19" s="28">
        <v>0</v>
      </c>
      <c r="BU19" s="34">
        <f>BI19*BI$10+BJ19*BJ$10+BK19*BK$10+BL19*BL$10+BM19*BM$10+BN19*BN$10+BO19*BO$10+BP19*BP$10+BQ19*BQ$10+BR19*BR$10+BS19*BS$10+BT19*BT$10</f>
        <v>0</v>
      </c>
      <c r="BV19" s="26">
        <v>0</v>
      </c>
      <c r="BW19" s="27">
        <v>0</v>
      </c>
      <c r="BX19" s="27">
        <v>0</v>
      </c>
      <c r="BY19" s="27">
        <v>0</v>
      </c>
      <c r="BZ19" s="27">
        <v>0</v>
      </c>
      <c r="CA19" s="27">
        <v>0</v>
      </c>
      <c r="CB19" s="27">
        <v>0</v>
      </c>
      <c r="CC19" s="27">
        <v>0</v>
      </c>
      <c r="CD19" s="27">
        <v>0</v>
      </c>
      <c r="CE19" s="27">
        <v>0</v>
      </c>
      <c r="CF19" s="28">
        <v>0</v>
      </c>
      <c r="CG19" s="28">
        <v>0</v>
      </c>
      <c r="CH19" s="34">
        <f>BV19*BV$10+BW19*BW$10+BX19*BX$10+BY19*BY$10+BZ19*BZ$10+CA19*CA$10+CB19*CB$10+CC19*CC$10+CD19*CD$10+CF19*CF$10+CG19*CG$10+CE19*CE$10</f>
        <v>0</v>
      </c>
      <c r="CJ19" s="26">
        <v>7</v>
      </c>
      <c r="CK19" s="27">
        <v>6</v>
      </c>
      <c r="CL19" s="27">
        <v>0</v>
      </c>
      <c r="CM19" s="27">
        <v>0</v>
      </c>
      <c r="CN19" s="27">
        <v>0</v>
      </c>
      <c r="CO19" s="27">
        <v>0</v>
      </c>
      <c r="CP19" s="27">
        <v>0</v>
      </c>
      <c r="CQ19" s="27">
        <v>0</v>
      </c>
      <c r="CR19" s="27">
        <v>0</v>
      </c>
      <c r="CS19" s="27">
        <v>0</v>
      </c>
      <c r="CT19" s="28">
        <v>5</v>
      </c>
      <c r="CU19" s="28">
        <v>5</v>
      </c>
      <c r="CV19" s="34">
        <f>CJ19*CJ$10+CK19*CK$10+CL19*CL$10+CM19*CM$10+CN19*CN$10+CO19*CO$10+CP19*CP$10+CQ19*CQ$10+CR19*CR$10+CS19*CS$10+CT19*CT$10+CU19*CU$10</f>
        <v>327</v>
      </c>
      <c r="CW19" s="26">
        <v>4</v>
      </c>
      <c r="CX19" s="27">
        <v>4</v>
      </c>
      <c r="CY19" s="27">
        <v>5</v>
      </c>
      <c r="CZ19" s="27">
        <v>5</v>
      </c>
      <c r="DA19" s="27">
        <v>0</v>
      </c>
      <c r="DB19" s="27">
        <v>5</v>
      </c>
      <c r="DC19" s="27">
        <v>5</v>
      </c>
      <c r="DD19" s="27">
        <v>5</v>
      </c>
      <c r="DE19" s="27">
        <v>5</v>
      </c>
      <c r="DF19" s="27">
        <v>3</v>
      </c>
      <c r="DG19" s="28">
        <v>5</v>
      </c>
      <c r="DH19" s="28">
        <v>5</v>
      </c>
      <c r="DI19" s="34">
        <f>CW19*CW$10+CX19*CX$10+CY19*CY$10+CZ19*CZ$10+DA19*DA$10+DB19*DB$10+DC19*DC$10+DD19*DD$10+DE19*DE$10+DG19*DG$10+DH19*DH$10+DF19*DF$10</f>
        <v>989</v>
      </c>
      <c r="DK19" s="26">
        <v>6</v>
      </c>
      <c r="DL19" s="27">
        <v>6</v>
      </c>
      <c r="DM19" s="27">
        <v>7</v>
      </c>
      <c r="DN19" s="27">
        <v>6</v>
      </c>
      <c r="DO19" s="27">
        <v>6</v>
      </c>
      <c r="DP19" s="27">
        <v>5</v>
      </c>
      <c r="DQ19" s="27">
        <v>7</v>
      </c>
      <c r="DR19" s="27">
        <v>5</v>
      </c>
      <c r="DS19" s="27">
        <v>6</v>
      </c>
      <c r="DT19" s="27">
        <v>4</v>
      </c>
      <c r="DU19" s="28">
        <v>5</v>
      </c>
      <c r="DV19" s="28">
        <v>5</v>
      </c>
      <c r="DW19" s="34">
        <f>DK19*DK$10+DL19*DL$10+DM19*DM$10+DN19*DN$10+DO19*DO$10+DP19*DP$10+DQ19*DQ$10+DR19*DR$10+DS19*DS$10+DT19*DT$10+DU19*DU$10+DV19*DV$10</f>
        <v>1252</v>
      </c>
      <c r="DX19" s="26">
        <v>5</v>
      </c>
      <c r="DY19" s="27">
        <v>6</v>
      </c>
      <c r="DZ19" s="27">
        <v>6</v>
      </c>
      <c r="EA19" s="27">
        <v>6</v>
      </c>
      <c r="EB19" s="27">
        <v>6</v>
      </c>
      <c r="EC19" s="27">
        <v>5</v>
      </c>
      <c r="ED19" s="27">
        <v>6</v>
      </c>
      <c r="EE19" s="27">
        <v>5</v>
      </c>
      <c r="EF19" s="27">
        <v>7</v>
      </c>
      <c r="EG19" s="27">
        <v>5</v>
      </c>
      <c r="EH19" s="28">
        <v>7</v>
      </c>
      <c r="EI19" s="28">
        <v>5</v>
      </c>
      <c r="EJ19" s="34">
        <f>DX19*DX$10+DY19*DY$10+DZ19*DZ$10+EA19*EA$10+EB19*EB$10+EC19*EC$10+ED19*ED$10+EE19*EE$10+EF19*EF$10+EH19*EH$10+EI19*EI$10+EG19*EG$10</f>
        <v>1528</v>
      </c>
      <c r="EK19" s="26">
        <v>6</v>
      </c>
      <c r="EL19" s="27">
        <v>7</v>
      </c>
      <c r="EM19" s="27">
        <v>6</v>
      </c>
      <c r="EN19" s="27">
        <v>7</v>
      </c>
      <c r="EO19" s="27">
        <v>5</v>
      </c>
      <c r="EP19" s="27">
        <v>6</v>
      </c>
      <c r="EQ19" s="27">
        <v>7</v>
      </c>
      <c r="ER19" s="27">
        <v>5</v>
      </c>
      <c r="ES19" s="27">
        <v>6</v>
      </c>
      <c r="ET19" s="27">
        <v>5</v>
      </c>
      <c r="EU19" s="28">
        <v>5</v>
      </c>
      <c r="EV19" s="28">
        <v>5</v>
      </c>
      <c r="EW19" s="34">
        <f>EK19*EK$10+EL19*EL$10+EM19*EM$10+EN19*EN$10+EO19*EO$10+EP19*EP$10+EQ19*EQ$10+ER19*ER$10+ES19*ES$10+ET19*ET$10+EU19*EU$10+EV19*EV$10</f>
        <v>1294</v>
      </c>
      <c r="EX19" s="26">
        <v>0</v>
      </c>
      <c r="EY19" s="27">
        <v>0</v>
      </c>
      <c r="EZ19" s="27">
        <v>0</v>
      </c>
      <c r="FA19" s="27">
        <v>0</v>
      </c>
      <c r="FB19" s="27">
        <v>0</v>
      </c>
      <c r="FC19" s="27">
        <v>0</v>
      </c>
      <c r="FD19" s="27">
        <v>0</v>
      </c>
      <c r="FE19" s="27">
        <v>0</v>
      </c>
      <c r="FF19" s="27">
        <v>0</v>
      </c>
      <c r="FG19" s="27">
        <v>0</v>
      </c>
      <c r="FH19" s="28">
        <v>0</v>
      </c>
      <c r="FI19" s="28">
        <v>0</v>
      </c>
      <c r="FJ19" s="34">
        <f>EX19*EX$10+EY19*EY$10+EZ19*EZ$10+FA19*FA$10+FB19*FB$10+FC19*FC$10+FD19*FD$10+FE19*FE$10+FF19*FF$10+FH19*FH$10+FI19*FI$10+FG19*FG$10</f>
        <v>0</v>
      </c>
    </row>
    <row r="20" spans="1:166" ht="13.5" thickBot="1" x14ac:dyDescent="0.25">
      <c r="A20" s="137"/>
      <c r="B20" s="142"/>
      <c r="C20" s="143"/>
      <c r="D20" s="143"/>
      <c r="E20" s="143"/>
      <c r="F20" s="144"/>
      <c r="G20" s="30">
        <v>7</v>
      </c>
      <c r="H20" s="31">
        <v>6</v>
      </c>
      <c r="I20" s="31">
        <v>6</v>
      </c>
      <c r="J20" s="31">
        <v>6</v>
      </c>
      <c r="K20" s="31">
        <v>6</v>
      </c>
      <c r="L20" s="31">
        <v>7</v>
      </c>
      <c r="M20" s="31">
        <v>7</v>
      </c>
      <c r="N20" s="31">
        <v>5</v>
      </c>
      <c r="O20" s="31">
        <v>7</v>
      </c>
      <c r="P20" s="31">
        <v>7</v>
      </c>
      <c r="Q20" s="32">
        <v>5</v>
      </c>
      <c r="R20" s="32">
        <v>5</v>
      </c>
      <c r="S20" s="34">
        <f>G20*G$10+H20*H$10+I20*I$10+J20*J$10+K20*K$10+L20*L$10+M20*M$10+N20*N$10+O20*O$10+P20*P$10+Q20*Q$10+R20*R$10</f>
        <v>1397</v>
      </c>
      <c r="T20" s="30">
        <v>5</v>
      </c>
      <c r="U20" s="31">
        <v>5</v>
      </c>
      <c r="V20" s="31">
        <v>6</v>
      </c>
      <c r="W20" s="31">
        <v>6</v>
      </c>
      <c r="X20" s="31">
        <v>5</v>
      </c>
      <c r="Y20" s="31">
        <v>6</v>
      </c>
      <c r="Z20" s="31">
        <v>6</v>
      </c>
      <c r="AA20" s="31">
        <v>7</v>
      </c>
      <c r="AB20" s="31">
        <v>6</v>
      </c>
      <c r="AC20" s="31">
        <v>0</v>
      </c>
      <c r="AD20" s="32">
        <v>5</v>
      </c>
      <c r="AE20" s="32">
        <v>5</v>
      </c>
      <c r="AF20" s="34">
        <f>T20*T$10+U20*U$10+V20*V$10+W20*W$10+X20*X$10+Y20*Y$10+Z20*Z$10+AA20*AA$10+AB20*AB$10+AD20*AD$10+AE20*AE$10+AC20*AC$10</f>
        <v>1269</v>
      </c>
      <c r="AH20" s="30">
        <v>5</v>
      </c>
      <c r="AI20" s="31">
        <v>6</v>
      </c>
      <c r="AJ20" s="31">
        <v>6</v>
      </c>
      <c r="AK20" s="31">
        <v>6</v>
      </c>
      <c r="AL20" s="31">
        <v>6</v>
      </c>
      <c r="AM20" s="31">
        <v>6</v>
      </c>
      <c r="AN20" s="31">
        <v>5</v>
      </c>
      <c r="AO20" s="31">
        <v>5</v>
      </c>
      <c r="AP20" s="31">
        <v>6</v>
      </c>
      <c r="AQ20" s="31">
        <v>6</v>
      </c>
      <c r="AR20" s="32">
        <v>5</v>
      </c>
      <c r="AS20" s="32">
        <v>5</v>
      </c>
      <c r="AT20" s="34">
        <f>AH20*AH$10+AI20*AI$10+AJ20*AJ$10+AK20*AK$10+AL20*AL$10+AM20*AM$10+AN20*AN$10+AO20*AO$10+AP20*AP$10+AQ20*AQ$10+AR20*AR$10+AS20*AS$10</f>
        <v>1227</v>
      </c>
      <c r="AU20" s="30">
        <v>6</v>
      </c>
      <c r="AV20" s="31">
        <v>6</v>
      </c>
      <c r="AW20" s="31">
        <v>6</v>
      </c>
      <c r="AX20" s="31">
        <v>6</v>
      </c>
      <c r="AY20" s="31">
        <v>5</v>
      </c>
      <c r="AZ20" s="31">
        <v>5</v>
      </c>
      <c r="BA20" s="31">
        <v>5</v>
      </c>
      <c r="BB20" s="31">
        <v>5</v>
      </c>
      <c r="BC20" s="31">
        <v>6</v>
      </c>
      <c r="BD20" s="31">
        <v>6</v>
      </c>
      <c r="BE20" s="32">
        <v>5</v>
      </c>
      <c r="BF20" s="32">
        <v>5</v>
      </c>
      <c r="BG20" s="34">
        <f>AU20*AU$10+AV20*AV$10+AW20*AW$10+AX20*AX$10+AY20*AY$10+AZ20*AZ$10+BA20*BA$10+BB20*BB$10+BC20*BC$10+BE20*BE$10+BF20*BF$10+BD20*BD$10</f>
        <v>1613</v>
      </c>
      <c r="BI20" s="30">
        <v>0</v>
      </c>
      <c r="BJ20" s="31">
        <v>0</v>
      </c>
      <c r="BK20" s="31">
        <v>0</v>
      </c>
      <c r="BL20" s="31">
        <v>0</v>
      </c>
      <c r="BM20" s="31">
        <v>0</v>
      </c>
      <c r="BN20" s="31">
        <v>0</v>
      </c>
      <c r="BO20" s="31">
        <v>0</v>
      </c>
      <c r="BP20" s="31">
        <v>0</v>
      </c>
      <c r="BQ20" s="31">
        <v>0</v>
      </c>
      <c r="BR20" s="31">
        <v>0</v>
      </c>
      <c r="BS20" s="32">
        <v>0</v>
      </c>
      <c r="BT20" s="32">
        <v>0</v>
      </c>
      <c r="BU20" s="34">
        <f>BI20*BI$10+BJ20*BJ$10+BK20*BK$10+BL20*BL$10+BM20*BM$10+BN20*BN$10+BO20*BO$10+BP20*BP$10+BQ20*BQ$10+BR20*BR$10+BS20*BS$10+BT20*BT$10</f>
        <v>0</v>
      </c>
      <c r="BV20" s="30">
        <v>0</v>
      </c>
      <c r="BW20" s="31">
        <v>0</v>
      </c>
      <c r="BX20" s="31">
        <v>0</v>
      </c>
      <c r="BY20" s="31">
        <v>0</v>
      </c>
      <c r="BZ20" s="31">
        <v>0</v>
      </c>
      <c r="CA20" s="31">
        <v>0</v>
      </c>
      <c r="CB20" s="31">
        <v>0</v>
      </c>
      <c r="CC20" s="31">
        <v>0</v>
      </c>
      <c r="CD20" s="31">
        <v>0</v>
      </c>
      <c r="CE20" s="31">
        <v>0</v>
      </c>
      <c r="CF20" s="32">
        <v>0</v>
      </c>
      <c r="CG20" s="32">
        <v>0</v>
      </c>
      <c r="CH20" s="34">
        <f>BV20*BV$10+BW20*BW$10+BX20*BX$10+BY20*BY$10+BZ20*BZ$10+CA20*CA$10+CB20*CB$10+CC20*CC$10+CD20*CD$10+CF20*CF$10+CG20*CG$10+CE20*CE$10</f>
        <v>0</v>
      </c>
      <c r="CJ20" s="30">
        <v>0</v>
      </c>
      <c r="CK20" s="31">
        <v>0</v>
      </c>
      <c r="CL20" s="31">
        <v>0</v>
      </c>
      <c r="CM20" s="31">
        <v>0</v>
      </c>
      <c r="CN20" s="31">
        <v>0</v>
      </c>
      <c r="CO20" s="31">
        <v>0</v>
      </c>
      <c r="CP20" s="31">
        <v>0</v>
      </c>
      <c r="CQ20" s="31">
        <v>0</v>
      </c>
      <c r="CR20" s="31">
        <v>0</v>
      </c>
      <c r="CS20" s="31">
        <v>0</v>
      </c>
      <c r="CT20" s="32">
        <v>0</v>
      </c>
      <c r="CU20" s="32">
        <v>0</v>
      </c>
      <c r="CV20" s="34">
        <f>CJ20*CJ$10+CK20*CK$10+CL20*CL$10+CM20*CM$10+CN20*CN$10+CO20*CO$10+CP20*CP$10+CQ20*CQ$10+CR20*CR$10+CS20*CS$10+CT20*CT$10+CU20*CU$10</f>
        <v>0</v>
      </c>
      <c r="CW20" s="30">
        <v>0</v>
      </c>
      <c r="CX20" s="31">
        <v>0</v>
      </c>
      <c r="CY20" s="31">
        <v>0</v>
      </c>
      <c r="CZ20" s="31">
        <v>0</v>
      </c>
      <c r="DA20" s="31">
        <v>0</v>
      </c>
      <c r="DB20" s="31">
        <v>0</v>
      </c>
      <c r="DC20" s="31">
        <v>0</v>
      </c>
      <c r="DD20" s="31">
        <v>0</v>
      </c>
      <c r="DE20" s="31">
        <v>0</v>
      </c>
      <c r="DF20" s="31">
        <v>0</v>
      </c>
      <c r="DG20" s="32">
        <v>0</v>
      </c>
      <c r="DH20" s="32">
        <v>0</v>
      </c>
      <c r="DI20" s="34">
        <f>CW20*CW$10+CX20*CX$10+CY20*CY$10+CZ20*CZ$10+DA20*DA$10+DB20*DB$10+DC20*DC$10+DD20*DD$10+DE20*DE$10+DG20*DG$10+DH20*DH$10+DF20*DF$10</f>
        <v>0</v>
      </c>
      <c r="DK20" s="30">
        <v>5</v>
      </c>
      <c r="DL20" s="31">
        <v>6</v>
      </c>
      <c r="DM20" s="31">
        <v>6</v>
      </c>
      <c r="DN20" s="31">
        <v>6</v>
      </c>
      <c r="DO20" s="31">
        <v>6</v>
      </c>
      <c r="DP20" s="31">
        <v>5</v>
      </c>
      <c r="DQ20" s="31">
        <v>6</v>
      </c>
      <c r="DR20" s="31">
        <v>5</v>
      </c>
      <c r="DS20" s="31">
        <v>6</v>
      </c>
      <c r="DT20" s="31">
        <v>4</v>
      </c>
      <c r="DU20" s="32">
        <v>5</v>
      </c>
      <c r="DV20" s="32">
        <v>5</v>
      </c>
      <c r="DW20" s="34">
        <f>DK20*DK$10+DL20*DL$10+DM20*DM$10+DN20*DN$10+DO20*DO$10+DP20*DP$10+DQ20*DQ$10+DR20*DR$10+DS20*DS$10+DT20*DT$10+DU20*DU$10+DV20*DV$10</f>
        <v>1175</v>
      </c>
      <c r="DX20" s="30">
        <v>6</v>
      </c>
      <c r="DY20" s="31">
        <v>6</v>
      </c>
      <c r="DZ20" s="31">
        <v>5</v>
      </c>
      <c r="EA20" s="31">
        <v>4</v>
      </c>
      <c r="EB20" s="31">
        <v>5</v>
      </c>
      <c r="EC20" s="31">
        <v>5</v>
      </c>
      <c r="ED20" s="31">
        <v>7</v>
      </c>
      <c r="EE20" s="31">
        <v>7</v>
      </c>
      <c r="EF20" s="31">
        <v>6</v>
      </c>
      <c r="EG20" s="31">
        <v>5</v>
      </c>
      <c r="EH20" s="32">
        <v>6</v>
      </c>
      <c r="EI20" s="32">
        <v>5</v>
      </c>
      <c r="EJ20" s="34">
        <f>DX20*DX$10+DY20*DY$10+DZ20*DZ$10+EA20*EA$10+EB20*EB$10+EC20*EC$10+ED20*ED$10+EE20*EE$10+EF20*EF$10+EH20*EH$10+EI20*EI$10+EG20*EG$10</f>
        <v>1462</v>
      </c>
      <c r="EK20" s="30">
        <v>6</v>
      </c>
      <c r="EL20" s="31">
        <v>7</v>
      </c>
      <c r="EM20" s="31">
        <v>6</v>
      </c>
      <c r="EN20" s="31">
        <v>5</v>
      </c>
      <c r="EO20" s="31">
        <v>5</v>
      </c>
      <c r="EP20" s="31">
        <v>6</v>
      </c>
      <c r="EQ20" s="31">
        <v>6</v>
      </c>
      <c r="ER20" s="31">
        <v>4</v>
      </c>
      <c r="ES20" s="31">
        <v>5</v>
      </c>
      <c r="ET20" s="31">
        <v>5</v>
      </c>
      <c r="EU20" s="32">
        <v>5</v>
      </c>
      <c r="EV20" s="32">
        <v>5</v>
      </c>
      <c r="EW20" s="34">
        <f>EK20*EK$10+EL20*EL$10+EM20*EM$10+EN20*EN$10+EO20*EO$10+EP20*EP$10+EQ20*EQ$10+ER20*ER$10+ES20*ES$10+ET20*ET$10+EU20*EU$10+EV20*EV$10</f>
        <v>1200</v>
      </c>
      <c r="EX20" s="30">
        <v>0</v>
      </c>
      <c r="EY20" s="31">
        <v>0</v>
      </c>
      <c r="EZ20" s="31">
        <v>0</v>
      </c>
      <c r="FA20" s="31">
        <v>0</v>
      </c>
      <c r="FB20" s="31">
        <v>0</v>
      </c>
      <c r="FC20" s="31">
        <v>0</v>
      </c>
      <c r="FD20" s="31">
        <v>0</v>
      </c>
      <c r="FE20" s="31">
        <v>0</v>
      </c>
      <c r="FF20" s="31">
        <v>0</v>
      </c>
      <c r="FG20" s="31">
        <v>0</v>
      </c>
      <c r="FH20" s="32">
        <v>0</v>
      </c>
      <c r="FI20" s="32">
        <v>0</v>
      </c>
      <c r="FJ20" s="34">
        <f>EX20*EX$10+EY20*EY$10+EZ20*EZ$10+FA20*FA$10+FB20*FB$10+FC20*FC$10+FD20*FD$10+FE20*FE$10+FF20*FF$10+FH20*FH$10+FI20*FI$10+FG20*FG$10</f>
        <v>0</v>
      </c>
    </row>
    <row r="21" spans="1:166" ht="13.5" thickBot="1" x14ac:dyDescent="0.25">
      <c r="A21" s="138"/>
      <c r="B21" s="33">
        <f>0.4*G21+0.6*T21</f>
        <v>2582</v>
      </c>
      <c r="C21" s="49">
        <f>AH21*0.4+AU21*0.6</f>
        <v>2845</v>
      </c>
      <c r="D21" s="56">
        <f>BI21+BV21</f>
        <v>0</v>
      </c>
      <c r="E21" s="62">
        <f>CJ21*0.4+CW21*0.6</f>
        <v>724.2</v>
      </c>
      <c r="F21" s="65">
        <f>(DK21+EK21)*0.4+(DX21+EX21)*0.6</f>
        <v>3762.4</v>
      </c>
      <c r="G21" s="115">
        <f>S19+S20</f>
        <v>2735</v>
      </c>
      <c r="H21" s="116"/>
      <c r="I21" s="116"/>
      <c r="J21" s="116"/>
      <c r="K21" s="116"/>
      <c r="L21" s="116"/>
      <c r="M21" s="116"/>
      <c r="N21" s="116"/>
      <c r="O21" s="116"/>
      <c r="P21" s="116"/>
      <c r="Q21" s="116"/>
      <c r="R21" s="116"/>
      <c r="S21" s="117"/>
      <c r="T21" s="115">
        <f>AF19+AF20</f>
        <v>2480</v>
      </c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7"/>
      <c r="AH21" s="115">
        <f>AT19+AT20</f>
        <v>2449</v>
      </c>
      <c r="AI21" s="116"/>
      <c r="AJ21" s="116"/>
      <c r="AK21" s="116"/>
      <c r="AL21" s="116"/>
      <c r="AM21" s="116"/>
      <c r="AN21" s="116"/>
      <c r="AO21" s="116"/>
      <c r="AP21" s="116"/>
      <c r="AQ21" s="116"/>
      <c r="AR21" s="116"/>
      <c r="AS21" s="116"/>
      <c r="AT21" s="117"/>
      <c r="AU21" s="115">
        <f>BG19+BG20</f>
        <v>3109</v>
      </c>
      <c r="AV21" s="116"/>
      <c r="AW21" s="116"/>
      <c r="AX21" s="116"/>
      <c r="AY21" s="116"/>
      <c r="AZ21" s="116"/>
      <c r="BA21" s="116"/>
      <c r="BB21" s="116"/>
      <c r="BC21" s="116"/>
      <c r="BD21" s="116"/>
      <c r="BE21" s="116"/>
      <c r="BF21" s="116"/>
      <c r="BG21" s="117"/>
      <c r="BI21" s="115">
        <f>BU19+BU20</f>
        <v>0</v>
      </c>
      <c r="BJ21" s="116"/>
      <c r="BK21" s="116"/>
      <c r="BL21" s="116"/>
      <c r="BM21" s="116"/>
      <c r="BN21" s="116"/>
      <c r="BO21" s="116"/>
      <c r="BP21" s="116"/>
      <c r="BQ21" s="116"/>
      <c r="BR21" s="116"/>
      <c r="BS21" s="116"/>
      <c r="BT21" s="116"/>
      <c r="BU21" s="117"/>
      <c r="BV21" s="115">
        <f>CH19+CH20</f>
        <v>0</v>
      </c>
      <c r="BW21" s="116"/>
      <c r="BX21" s="116"/>
      <c r="BY21" s="116"/>
      <c r="BZ21" s="116"/>
      <c r="CA21" s="116"/>
      <c r="CB21" s="116"/>
      <c r="CC21" s="116"/>
      <c r="CD21" s="116"/>
      <c r="CE21" s="116"/>
      <c r="CF21" s="116"/>
      <c r="CG21" s="116"/>
      <c r="CH21" s="117"/>
      <c r="CJ21" s="115">
        <f>CV19+CV20</f>
        <v>327</v>
      </c>
      <c r="CK21" s="116"/>
      <c r="CL21" s="116"/>
      <c r="CM21" s="116"/>
      <c r="CN21" s="116"/>
      <c r="CO21" s="116"/>
      <c r="CP21" s="116"/>
      <c r="CQ21" s="116"/>
      <c r="CR21" s="116"/>
      <c r="CS21" s="116"/>
      <c r="CT21" s="116"/>
      <c r="CU21" s="116"/>
      <c r="CV21" s="117"/>
      <c r="CW21" s="115">
        <f>DI19+DI20</f>
        <v>989</v>
      </c>
      <c r="CX21" s="116"/>
      <c r="CY21" s="116"/>
      <c r="CZ21" s="116"/>
      <c r="DA21" s="116"/>
      <c r="DB21" s="116"/>
      <c r="DC21" s="116"/>
      <c r="DD21" s="116"/>
      <c r="DE21" s="116"/>
      <c r="DF21" s="116"/>
      <c r="DG21" s="116"/>
      <c r="DH21" s="116"/>
      <c r="DI21" s="117"/>
      <c r="DK21" s="115">
        <f>DW19+DW20</f>
        <v>2427</v>
      </c>
      <c r="DL21" s="116"/>
      <c r="DM21" s="116"/>
      <c r="DN21" s="116"/>
      <c r="DO21" s="116"/>
      <c r="DP21" s="116"/>
      <c r="DQ21" s="116"/>
      <c r="DR21" s="116"/>
      <c r="DS21" s="116"/>
      <c r="DT21" s="116"/>
      <c r="DU21" s="116"/>
      <c r="DV21" s="116"/>
      <c r="DW21" s="117"/>
      <c r="DX21" s="115">
        <f>EJ19+EJ20</f>
        <v>2990</v>
      </c>
      <c r="DY21" s="116"/>
      <c r="DZ21" s="116"/>
      <c r="EA21" s="116"/>
      <c r="EB21" s="116"/>
      <c r="EC21" s="116"/>
      <c r="ED21" s="116"/>
      <c r="EE21" s="116"/>
      <c r="EF21" s="116"/>
      <c r="EG21" s="116"/>
      <c r="EH21" s="116"/>
      <c r="EI21" s="116"/>
      <c r="EJ21" s="117"/>
      <c r="EK21" s="115">
        <f>EW19+EW20</f>
        <v>2494</v>
      </c>
      <c r="EL21" s="116"/>
      <c r="EM21" s="116"/>
      <c r="EN21" s="116"/>
      <c r="EO21" s="116"/>
      <c r="EP21" s="116"/>
      <c r="EQ21" s="116"/>
      <c r="ER21" s="116"/>
      <c r="ES21" s="116"/>
      <c r="ET21" s="116"/>
      <c r="EU21" s="116"/>
      <c r="EV21" s="116"/>
      <c r="EW21" s="117"/>
      <c r="EX21" s="115">
        <f>FJ19+FJ20</f>
        <v>0</v>
      </c>
      <c r="EY21" s="116"/>
      <c r="EZ21" s="116"/>
      <c r="FA21" s="116"/>
      <c r="FB21" s="116"/>
      <c r="FC21" s="116"/>
      <c r="FD21" s="116"/>
      <c r="FE21" s="116"/>
      <c r="FF21" s="116"/>
      <c r="FG21" s="116"/>
      <c r="FH21" s="116"/>
      <c r="FI21" s="116"/>
      <c r="FJ21" s="117"/>
    </row>
    <row r="22" spans="1:166" ht="13.5" thickBot="1" x14ac:dyDescent="0.25">
      <c r="A22" s="136">
        <v>24</v>
      </c>
      <c r="B22" s="139" t="s">
        <v>91</v>
      </c>
      <c r="C22" s="140"/>
      <c r="D22" s="140"/>
      <c r="E22" s="140"/>
      <c r="F22" s="141"/>
      <c r="G22" s="26">
        <v>7</v>
      </c>
      <c r="H22" s="27">
        <v>7</v>
      </c>
      <c r="I22" s="27">
        <v>5</v>
      </c>
      <c r="J22" s="27">
        <v>6</v>
      </c>
      <c r="K22" s="27">
        <v>7</v>
      </c>
      <c r="L22" s="27">
        <v>6</v>
      </c>
      <c r="M22" s="27">
        <v>6</v>
      </c>
      <c r="N22" s="27">
        <v>5</v>
      </c>
      <c r="O22" s="27">
        <v>5</v>
      </c>
      <c r="P22" s="27">
        <v>6</v>
      </c>
      <c r="Q22" s="28">
        <v>5</v>
      </c>
      <c r="R22" s="28">
        <v>5</v>
      </c>
      <c r="S22" s="34">
        <f>G22*G$10+H22*H$10+I22*I$10+J22*J$10+K22*K$10+L22*L$10+M22*M$10+N22*N$10+O22*O$10+P22*P$10+Q22*Q$10+R22*R$10</f>
        <v>1292</v>
      </c>
      <c r="T22" s="26">
        <v>3</v>
      </c>
      <c r="U22" s="27">
        <v>6</v>
      </c>
      <c r="V22" s="27">
        <v>4</v>
      </c>
      <c r="W22" s="27">
        <v>6</v>
      </c>
      <c r="X22" s="27">
        <v>5</v>
      </c>
      <c r="Y22" s="27">
        <v>6</v>
      </c>
      <c r="Z22" s="27">
        <v>5</v>
      </c>
      <c r="AA22" s="27">
        <v>7</v>
      </c>
      <c r="AB22" s="27">
        <v>3</v>
      </c>
      <c r="AC22" s="27">
        <v>6</v>
      </c>
      <c r="AD22" s="28">
        <v>5</v>
      </c>
      <c r="AE22" s="28">
        <v>5</v>
      </c>
      <c r="AF22" s="34">
        <f>T22*T$10+U22*U$10+V22*V$10+W22*W$10+X22*X$10+Y22*Y$10+Z22*Z$10+AA22*AA$10+AB22*AB$10+AD22*AD$10+AE22*AE$10+AC22*AC$10</f>
        <v>1327</v>
      </c>
      <c r="AH22" s="26">
        <v>7</v>
      </c>
      <c r="AI22" s="27">
        <v>6</v>
      </c>
      <c r="AJ22" s="27">
        <v>7</v>
      </c>
      <c r="AK22" s="27">
        <v>6</v>
      </c>
      <c r="AL22" s="27">
        <v>5</v>
      </c>
      <c r="AM22" s="27">
        <v>6</v>
      </c>
      <c r="AN22" s="27">
        <v>6</v>
      </c>
      <c r="AO22" s="27">
        <v>6</v>
      </c>
      <c r="AP22" s="27">
        <v>6</v>
      </c>
      <c r="AQ22" s="27">
        <v>7</v>
      </c>
      <c r="AR22" s="28">
        <v>5</v>
      </c>
      <c r="AS22" s="28">
        <v>5</v>
      </c>
      <c r="AT22" s="34">
        <f>AH22*AH$10+AI22*AI$10+AJ22*AJ$10+AK22*AK$10+AL22*AL$10+AM22*AM$10+AN22*AN$10+AO22*AO$10+AP22*AP$10+AQ22*AQ$10+AR22*AR$10+AS22*AS$10</f>
        <v>1358</v>
      </c>
      <c r="AU22" s="26">
        <v>5</v>
      </c>
      <c r="AV22" s="27">
        <v>5</v>
      </c>
      <c r="AW22" s="27">
        <v>5</v>
      </c>
      <c r="AX22" s="27">
        <v>6</v>
      </c>
      <c r="AY22" s="27">
        <v>5</v>
      </c>
      <c r="AZ22" s="27">
        <v>5</v>
      </c>
      <c r="BA22" s="27">
        <v>5</v>
      </c>
      <c r="BB22" s="27">
        <v>6</v>
      </c>
      <c r="BC22" s="27">
        <v>5</v>
      </c>
      <c r="BD22" s="27">
        <v>5</v>
      </c>
      <c r="BE22" s="28">
        <v>5</v>
      </c>
      <c r="BF22" s="28">
        <v>5</v>
      </c>
      <c r="BG22" s="34">
        <f>AU22*AU$10+AV22*AV$10+AW22*AW$10+AX22*AX$10+AY22*AY$10+AZ22*AZ$10+BA22*BA$10+BB22*BB$10+BC22*BC$10+BE22*BE$10+BF22*BF$10+BD22*BD$10</f>
        <v>1531</v>
      </c>
      <c r="BI22" s="26">
        <v>6</v>
      </c>
      <c r="BJ22" s="27">
        <v>7</v>
      </c>
      <c r="BK22" s="27">
        <v>7</v>
      </c>
      <c r="BL22" s="27">
        <v>6</v>
      </c>
      <c r="BM22" s="27">
        <v>7</v>
      </c>
      <c r="BN22" s="27">
        <v>7</v>
      </c>
      <c r="BO22" s="27">
        <v>6</v>
      </c>
      <c r="BP22" s="27">
        <v>6</v>
      </c>
      <c r="BQ22" s="27">
        <v>5</v>
      </c>
      <c r="BR22" s="27">
        <v>5</v>
      </c>
      <c r="BS22" s="28">
        <v>5</v>
      </c>
      <c r="BT22" s="28">
        <v>5</v>
      </c>
      <c r="BU22" s="34">
        <f>BI22*BI$10+BJ22*BJ$10+BK22*BK$10+BL22*BL$10+BM22*BM$10+BN22*BN$10+BO22*BO$10+BP22*BP$10+BQ22*BQ$10+BR22*BR$10+BS22*BS$10+BT22*BT$10</f>
        <v>1333</v>
      </c>
      <c r="BV22" s="26">
        <v>6</v>
      </c>
      <c r="BW22" s="27">
        <v>7</v>
      </c>
      <c r="BX22" s="27">
        <v>7</v>
      </c>
      <c r="BY22" s="27">
        <v>7</v>
      </c>
      <c r="BZ22" s="27">
        <v>5</v>
      </c>
      <c r="CA22" s="27">
        <v>7</v>
      </c>
      <c r="CB22" s="27">
        <v>4</v>
      </c>
      <c r="CC22" s="27">
        <v>6</v>
      </c>
      <c r="CD22" s="27">
        <v>6</v>
      </c>
      <c r="CE22" s="27">
        <v>6</v>
      </c>
      <c r="CF22" s="28">
        <v>5</v>
      </c>
      <c r="CG22" s="28">
        <v>5</v>
      </c>
      <c r="CH22" s="34">
        <f>BV22*BV$10+BW22*BW$10+BX22*BX$10+BY22*BY$10+BZ22*BZ$10+CA22*CA$10+CB22*CB$10+CC22*CC$10+CD22*CD$10+CF22*CF$10+CG22*CG$10+CE22*CE$10</f>
        <v>1688</v>
      </c>
      <c r="CJ22" s="26">
        <v>7</v>
      </c>
      <c r="CK22" s="27">
        <v>7</v>
      </c>
      <c r="CL22" s="27">
        <v>6</v>
      </c>
      <c r="CM22" s="27">
        <v>7</v>
      </c>
      <c r="CN22" s="27">
        <v>5</v>
      </c>
      <c r="CO22" s="27">
        <v>6</v>
      </c>
      <c r="CP22" s="27">
        <v>7</v>
      </c>
      <c r="CQ22" s="27">
        <v>5</v>
      </c>
      <c r="CR22" s="27">
        <v>7</v>
      </c>
      <c r="CS22" s="27">
        <v>5</v>
      </c>
      <c r="CT22" s="28">
        <v>5</v>
      </c>
      <c r="CU22" s="28">
        <v>5</v>
      </c>
      <c r="CV22" s="34">
        <f>CJ22*CJ$10+CK22*CK$10+CL22*CL$10+CM22*CM$10+CN22*CN$10+CO22*CO$10+CP22*CP$10+CQ22*CQ$10+CR22*CR$10+CS22*CS$10+CT22*CT$10+CU22*CU$10</f>
        <v>1341</v>
      </c>
      <c r="CW22" s="26">
        <v>4</v>
      </c>
      <c r="CX22" s="27">
        <v>5</v>
      </c>
      <c r="CY22" s="27">
        <v>5</v>
      </c>
      <c r="CZ22" s="27">
        <v>6</v>
      </c>
      <c r="DA22" s="27">
        <v>6</v>
      </c>
      <c r="DB22" s="27">
        <v>5</v>
      </c>
      <c r="DC22" s="27">
        <v>6</v>
      </c>
      <c r="DD22" s="27">
        <v>6</v>
      </c>
      <c r="DE22" s="27">
        <v>5</v>
      </c>
      <c r="DF22" s="27">
        <v>6</v>
      </c>
      <c r="DG22" s="28">
        <v>5</v>
      </c>
      <c r="DH22" s="28">
        <v>5</v>
      </c>
      <c r="DI22" s="34">
        <f>CW22*CW$10+CX22*CX$10+CY22*CY$10+CZ22*CZ$10+DA22*DA$10+DB22*DB$10+DC22*DC$10+DD22*DD$10+DE22*DE$10+DG22*DG$10+DH22*DH$10+DF22*DF$10</f>
        <v>1339</v>
      </c>
      <c r="DK22" s="26">
        <v>6</v>
      </c>
      <c r="DL22" s="27">
        <v>5</v>
      </c>
      <c r="DM22" s="27">
        <v>6</v>
      </c>
      <c r="DN22" s="27">
        <v>6</v>
      </c>
      <c r="DO22" s="27">
        <v>5</v>
      </c>
      <c r="DP22" s="27">
        <v>5</v>
      </c>
      <c r="DQ22" s="27">
        <v>3</v>
      </c>
      <c r="DR22" s="27">
        <v>4</v>
      </c>
      <c r="DS22" s="27">
        <v>3</v>
      </c>
      <c r="DT22" s="27">
        <v>3</v>
      </c>
      <c r="DU22" s="28">
        <v>5</v>
      </c>
      <c r="DV22" s="28">
        <v>5</v>
      </c>
      <c r="DW22" s="34">
        <f>DK22*DK$10+DL22*DL$10+DM22*DM$10+DN22*DN$10+DO22*DO$10+DP22*DP$10+DQ22*DQ$10+DR22*DR$10+DS22*DS$10+DT22*DT$10+DU22*DU$10+DV22*DV$10</f>
        <v>1015</v>
      </c>
      <c r="DX22" s="26">
        <v>6</v>
      </c>
      <c r="DY22" s="27">
        <v>6</v>
      </c>
      <c r="DZ22" s="27">
        <v>7</v>
      </c>
      <c r="EA22" s="27">
        <v>6</v>
      </c>
      <c r="EB22" s="27">
        <v>7</v>
      </c>
      <c r="EC22" s="27">
        <v>6</v>
      </c>
      <c r="ED22" s="27">
        <v>6</v>
      </c>
      <c r="EE22" s="27">
        <v>7</v>
      </c>
      <c r="EF22" s="27">
        <v>6</v>
      </c>
      <c r="EG22" s="27">
        <v>5</v>
      </c>
      <c r="EH22" s="28">
        <v>7</v>
      </c>
      <c r="EI22" s="28">
        <v>5</v>
      </c>
      <c r="EJ22" s="34">
        <f>DX22*DX$10+DY22*DY$10+DZ22*DZ$10+EA22*EA$10+EB22*EB$10+EC22*EC$10+ED22*ED$10+EE22*EE$10+EF22*EF$10+EH22*EH$10+EI22*EI$10+EG22*EG$10</f>
        <v>1633</v>
      </c>
      <c r="EK22" s="26">
        <v>6</v>
      </c>
      <c r="EL22" s="27">
        <v>7</v>
      </c>
      <c r="EM22" s="27">
        <v>7</v>
      </c>
      <c r="EN22" s="27">
        <v>7</v>
      </c>
      <c r="EO22" s="27">
        <v>4</v>
      </c>
      <c r="EP22" s="27">
        <v>4</v>
      </c>
      <c r="EQ22" s="27">
        <v>6</v>
      </c>
      <c r="ER22" s="27">
        <v>6</v>
      </c>
      <c r="ES22" s="27">
        <v>7</v>
      </c>
      <c r="ET22" s="27">
        <v>6</v>
      </c>
      <c r="EU22" s="28">
        <v>6</v>
      </c>
      <c r="EV22" s="28">
        <v>5</v>
      </c>
      <c r="EW22" s="34">
        <f>EK22*EK$10+EL22*EL$10+EM22*EM$10+EN22*EN$10+EO22*EO$10+EP22*EP$10+EQ22*EQ$10+ER22*ER$10+ES22*ES$10+ET22*ET$10+EU22*EU$10+EV22*EV$10</f>
        <v>1295</v>
      </c>
      <c r="EX22" s="26">
        <v>0</v>
      </c>
      <c r="EY22" s="27">
        <v>0</v>
      </c>
      <c r="EZ22" s="27">
        <v>0</v>
      </c>
      <c r="FA22" s="27">
        <v>0</v>
      </c>
      <c r="FB22" s="27">
        <v>0</v>
      </c>
      <c r="FC22" s="27">
        <v>0</v>
      </c>
      <c r="FD22" s="27">
        <v>0</v>
      </c>
      <c r="FE22" s="27">
        <v>0</v>
      </c>
      <c r="FF22" s="27">
        <v>0</v>
      </c>
      <c r="FG22" s="27">
        <v>0</v>
      </c>
      <c r="FH22" s="28">
        <v>0</v>
      </c>
      <c r="FI22" s="28">
        <v>0</v>
      </c>
      <c r="FJ22" s="34">
        <f>EX22*EX$10+EY22*EY$10+EZ22*EZ$10+FA22*FA$10+FB22*FB$10+FC22*FC$10+FD22*FD$10+FE22*FE$10+FF22*FF$10+FH22*FH$10+FI22*FI$10+FG22*FG$10</f>
        <v>0</v>
      </c>
    </row>
    <row r="23" spans="1:166" ht="13.5" thickBot="1" x14ac:dyDescent="0.25">
      <c r="A23" s="137"/>
      <c r="B23" s="142"/>
      <c r="C23" s="143"/>
      <c r="D23" s="143"/>
      <c r="E23" s="143"/>
      <c r="F23" s="144"/>
      <c r="G23" s="30">
        <v>7</v>
      </c>
      <c r="H23" s="31">
        <v>7</v>
      </c>
      <c r="I23" s="31">
        <v>6</v>
      </c>
      <c r="J23" s="31">
        <v>6</v>
      </c>
      <c r="K23" s="31">
        <v>7</v>
      </c>
      <c r="L23" s="31">
        <v>7</v>
      </c>
      <c r="M23" s="31">
        <v>6</v>
      </c>
      <c r="N23" s="31">
        <v>6</v>
      </c>
      <c r="O23" s="31">
        <v>5</v>
      </c>
      <c r="P23" s="31">
        <v>7</v>
      </c>
      <c r="Q23" s="32">
        <v>5</v>
      </c>
      <c r="R23" s="32">
        <v>5</v>
      </c>
      <c r="S23" s="34">
        <f>G23*G$10+H23*H$10+I23*I$10+J23*J$10+K23*K$10+L23*L$10+M23*M$10+N23*N$10+O23*O$10+P23*P$10+Q23*Q$10+R23*R$10</f>
        <v>1384</v>
      </c>
      <c r="T23" s="30">
        <v>3</v>
      </c>
      <c r="U23" s="31">
        <v>5</v>
      </c>
      <c r="V23" s="31">
        <v>5</v>
      </c>
      <c r="W23" s="31">
        <v>6</v>
      </c>
      <c r="X23" s="31">
        <v>6</v>
      </c>
      <c r="Y23" s="31">
        <v>6</v>
      </c>
      <c r="Z23" s="31">
        <v>6</v>
      </c>
      <c r="AA23" s="31">
        <v>6</v>
      </c>
      <c r="AB23" s="31">
        <v>3</v>
      </c>
      <c r="AC23" s="31">
        <v>6</v>
      </c>
      <c r="AD23" s="32">
        <v>5</v>
      </c>
      <c r="AE23" s="32">
        <v>5</v>
      </c>
      <c r="AF23" s="34">
        <f>T23*T$10+U23*U$10+V23*V$10+W23*W$10+X23*X$10+Y23*Y$10+Z23*Z$10+AA23*AA$10+AB23*AB$10+AD23*AD$10+AE23*AE$10+AC23*AC$10</f>
        <v>1401</v>
      </c>
      <c r="AH23" s="30">
        <v>6</v>
      </c>
      <c r="AI23" s="31">
        <v>6</v>
      </c>
      <c r="AJ23" s="31">
        <v>7</v>
      </c>
      <c r="AK23" s="31">
        <v>7</v>
      </c>
      <c r="AL23" s="31">
        <v>5</v>
      </c>
      <c r="AM23" s="31">
        <v>6</v>
      </c>
      <c r="AN23" s="31">
        <v>7</v>
      </c>
      <c r="AO23" s="31">
        <v>6</v>
      </c>
      <c r="AP23" s="31">
        <v>6</v>
      </c>
      <c r="AQ23" s="31">
        <v>7</v>
      </c>
      <c r="AR23" s="32">
        <v>5</v>
      </c>
      <c r="AS23" s="32">
        <v>5</v>
      </c>
      <c r="AT23" s="34">
        <f>AH23*AH$10+AI23*AI$10+AJ23*AJ$10+AK23*AK$10+AL23*AL$10+AM23*AM$10+AN23*AN$10+AO23*AO$10+AP23*AP$10+AQ23*AQ$10+AR23*AR$10+AS23*AS$10</f>
        <v>1370</v>
      </c>
      <c r="AU23" s="30">
        <v>5</v>
      </c>
      <c r="AV23" s="31">
        <v>6</v>
      </c>
      <c r="AW23" s="31">
        <v>5</v>
      </c>
      <c r="AX23" s="31">
        <v>6</v>
      </c>
      <c r="AY23" s="31">
        <v>5</v>
      </c>
      <c r="AZ23" s="31">
        <v>5</v>
      </c>
      <c r="BA23" s="31">
        <v>6</v>
      </c>
      <c r="BB23" s="31">
        <v>5</v>
      </c>
      <c r="BC23" s="31">
        <v>5</v>
      </c>
      <c r="BD23" s="31">
        <v>5</v>
      </c>
      <c r="BE23" s="32">
        <v>5</v>
      </c>
      <c r="BF23" s="32">
        <v>5</v>
      </c>
      <c r="BG23" s="34">
        <f>AU23*AU$10+AV23*AV$10+AW23*AW$10+AX23*AX$10+AY23*AY$10+AZ23*AZ$10+BA23*BA$10+BB23*BB$10+BC23*BC$10+BE23*BE$10+BF23*BF$10+BD23*BD$10</f>
        <v>1577</v>
      </c>
      <c r="BI23" s="30">
        <v>6</v>
      </c>
      <c r="BJ23" s="31">
        <v>6</v>
      </c>
      <c r="BK23" s="31">
        <v>7</v>
      </c>
      <c r="BL23" s="31">
        <v>6</v>
      </c>
      <c r="BM23" s="31">
        <v>7</v>
      </c>
      <c r="BN23" s="31">
        <v>7</v>
      </c>
      <c r="BO23" s="31">
        <v>6</v>
      </c>
      <c r="BP23" s="31">
        <v>6</v>
      </c>
      <c r="BQ23" s="31">
        <v>5</v>
      </c>
      <c r="BR23" s="31">
        <v>4</v>
      </c>
      <c r="BS23" s="32">
        <v>5</v>
      </c>
      <c r="BT23" s="32">
        <v>5</v>
      </c>
      <c r="BU23" s="34">
        <f>BI23*BI$10+BJ23*BJ$10+BK23*BK$10+BL23*BL$10+BM23*BM$10+BN23*BN$10+BO23*BO$10+BP23*BP$10+BQ23*BQ$10+BR23*BR$10+BS23*BS$10+BT23*BT$10</f>
        <v>1295</v>
      </c>
      <c r="BV23" s="30">
        <v>7</v>
      </c>
      <c r="BW23" s="31">
        <v>7</v>
      </c>
      <c r="BX23" s="31">
        <v>6</v>
      </c>
      <c r="BY23" s="31">
        <v>7</v>
      </c>
      <c r="BZ23" s="31">
        <v>5</v>
      </c>
      <c r="CA23" s="31">
        <v>6</v>
      </c>
      <c r="CB23" s="31">
        <v>4</v>
      </c>
      <c r="CC23" s="31">
        <v>6</v>
      </c>
      <c r="CD23" s="31">
        <v>6</v>
      </c>
      <c r="CE23" s="31">
        <v>6</v>
      </c>
      <c r="CF23" s="32">
        <v>5</v>
      </c>
      <c r="CG23" s="32">
        <v>5</v>
      </c>
      <c r="CH23" s="34">
        <f>BV23*BV$10+BW23*BW$10+BX23*BX$10+BY23*BY$10+BZ23*BZ$10+CA23*CA$10+CB23*CB$10+CC23*CC$10+CD23*CD$10+CF23*CF$10+CG23*CG$10+CE23*CE$10</f>
        <v>1673</v>
      </c>
      <c r="CJ23" s="30">
        <v>0</v>
      </c>
      <c r="CK23" s="31">
        <v>0</v>
      </c>
      <c r="CL23" s="31">
        <v>0</v>
      </c>
      <c r="CM23" s="31">
        <v>0</v>
      </c>
      <c r="CN23" s="31">
        <v>0</v>
      </c>
      <c r="CO23" s="31">
        <v>0</v>
      </c>
      <c r="CP23" s="31">
        <v>0</v>
      </c>
      <c r="CQ23" s="31">
        <v>0</v>
      </c>
      <c r="CR23" s="31">
        <v>0</v>
      </c>
      <c r="CS23" s="31">
        <v>0</v>
      </c>
      <c r="CT23" s="32">
        <v>0</v>
      </c>
      <c r="CU23" s="32">
        <v>0</v>
      </c>
      <c r="CV23" s="34">
        <f>CJ23*CJ$10+CK23*CK$10+CL23*CL$10+CM23*CM$10+CN23*CN$10+CO23*CO$10+CP23*CP$10+CQ23*CQ$10+CR23*CR$10+CS23*CS$10+CT23*CT$10+CU23*CU$10</f>
        <v>0</v>
      </c>
      <c r="CW23" s="30">
        <v>0</v>
      </c>
      <c r="CX23" s="31">
        <v>0</v>
      </c>
      <c r="CY23" s="31">
        <v>0</v>
      </c>
      <c r="CZ23" s="31">
        <v>0</v>
      </c>
      <c r="DA23" s="31">
        <v>0</v>
      </c>
      <c r="DB23" s="31">
        <v>0</v>
      </c>
      <c r="DC23" s="31">
        <v>0</v>
      </c>
      <c r="DD23" s="31">
        <v>0</v>
      </c>
      <c r="DE23" s="31">
        <v>0</v>
      </c>
      <c r="DF23" s="31">
        <v>0</v>
      </c>
      <c r="DG23" s="32">
        <v>0</v>
      </c>
      <c r="DH23" s="32">
        <v>0</v>
      </c>
      <c r="DI23" s="34">
        <f>CW23*CW$10+CX23*CX$10+CY23*CY$10+CZ23*CZ$10+DA23*DA$10+DB23*DB$10+DC23*DC$10+DD23*DD$10+DE23*DE$10+DG23*DG$10+DH23*DH$10+DF23*DF$10</f>
        <v>0</v>
      </c>
      <c r="DK23" s="30">
        <v>7</v>
      </c>
      <c r="DL23" s="31">
        <v>6</v>
      </c>
      <c r="DM23" s="31">
        <v>6</v>
      </c>
      <c r="DN23" s="31">
        <v>6</v>
      </c>
      <c r="DO23" s="31">
        <v>5</v>
      </c>
      <c r="DP23" s="31">
        <v>6</v>
      </c>
      <c r="DQ23" s="31">
        <v>3</v>
      </c>
      <c r="DR23" s="31">
        <v>4</v>
      </c>
      <c r="DS23" s="31">
        <v>4</v>
      </c>
      <c r="DT23" s="31">
        <v>3</v>
      </c>
      <c r="DU23" s="32">
        <v>5</v>
      </c>
      <c r="DV23" s="32">
        <v>5</v>
      </c>
      <c r="DW23" s="34">
        <f>DK23*DK$10+DL23*DL$10+DM23*DM$10+DN23*DN$10+DO23*DO$10+DP23*DP$10+DQ23*DQ$10+DR23*DR$10+DS23*DS$10+DT23*DT$10+DU23*DU$10+DV23*DV$10</f>
        <v>1102</v>
      </c>
      <c r="DX23" s="30">
        <v>6</v>
      </c>
      <c r="DY23" s="31">
        <v>7</v>
      </c>
      <c r="DZ23" s="31">
        <v>6</v>
      </c>
      <c r="EA23" s="31">
        <v>5</v>
      </c>
      <c r="EB23" s="31">
        <v>6</v>
      </c>
      <c r="EC23" s="31">
        <v>5</v>
      </c>
      <c r="ED23" s="31">
        <v>6</v>
      </c>
      <c r="EE23" s="31">
        <v>7</v>
      </c>
      <c r="EF23" s="31">
        <v>5</v>
      </c>
      <c r="EG23" s="31">
        <v>5</v>
      </c>
      <c r="EH23" s="32">
        <v>5</v>
      </c>
      <c r="EI23" s="32">
        <v>5</v>
      </c>
      <c r="EJ23" s="34">
        <f>DX23*DX$10+DY23*DY$10+DZ23*DZ$10+EA23*EA$10+EB23*EB$10+EC23*EC$10+ED23*ED$10+EE23*EE$10+EF23*EF$10+EH23*EH$10+EI23*EI$10+EG23*EG$10</f>
        <v>1501</v>
      </c>
      <c r="EK23" s="30">
        <v>7</v>
      </c>
      <c r="EL23" s="31">
        <v>7</v>
      </c>
      <c r="EM23" s="31">
        <v>7</v>
      </c>
      <c r="EN23" s="31">
        <v>6</v>
      </c>
      <c r="EO23" s="31">
        <v>4</v>
      </c>
      <c r="EP23" s="31">
        <v>4</v>
      </c>
      <c r="EQ23" s="31">
        <v>5</v>
      </c>
      <c r="ER23" s="31">
        <v>6</v>
      </c>
      <c r="ES23" s="31">
        <v>6</v>
      </c>
      <c r="ET23" s="31">
        <v>6</v>
      </c>
      <c r="EU23" s="32">
        <v>5</v>
      </c>
      <c r="EV23" s="32">
        <v>5</v>
      </c>
      <c r="EW23" s="34">
        <f>EK23*EK$10+EL23*EL$10+EM23*EM$10+EN23*EN$10+EO23*EO$10+EP23*EP$10+EQ23*EQ$10+ER23*ER$10+ES23*ES$10+ET23*ET$10+EU23*EU$10+EV23*EV$10</f>
        <v>1259</v>
      </c>
      <c r="EX23" s="30">
        <v>0</v>
      </c>
      <c r="EY23" s="31">
        <v>0</v>
      </c>
      <c r="EZ23" s="31">
        <v>0</v>
      </c>
      <c r="FA23" s="31">
        <v>0</v>
      </c>
      <c r="FB23" s="31">
        <v>0</v>
      </c>
      <c r="FC23" s="31">
        <v>0</v>
      </c>
      <c r="FD23" s="31">
        <v>0</v>
      </c>
      <c r="FE23" s="31">
        <v>0</v>
      </c>
      <c r="FF23" s="31">
        <v>0</v>
      </c>
      <c r="FG23" s="31">
        <v>0</v>
      </c>
      <c r="FH23" s="32">
        <v>0</v>
      </c>
      <c r="FI23" s="32">
        <v>0</v>
      </c>
      <c r="FJ23" s="34">
        <f>EX23*EX$10+EY23*EY$10+EZ23*EZ$10+FA23*FA$10+FB23*FB$10+FC23*FC$10+FD23*FD$10+FE23*FE$10+FF23*FF$10+FH23*FH$10+FI23*FI$10+FG23*FG$10</f>
        <v>0</v>
      </c>
    </row>
    <row r="24" spans="1:166" ht="13.5" thickBot="1" x14ac:dyDescent="0.25">
      <c r="A24" s="138"/>
      <c r="B24" s="33">
        <f>0.4*G24+0.6*T24</f>
        <v>2707.2</v>
      </c>
      <c r="C24" s="49">
        <f>AH24*0.4+AU24*0.6</f>
        <v>2956</v>
      </c>
      <c r="D24" s="56">
        <f>BI24+BV24</f>
        <v>5989</v>
      </c>
      <c r="E24" s="62">
        <f>CJ24*0.4+CW24*0.6</f>
        <v>1339.8</v>
      </c>
      <c r="F24" s="65">
        <f>(DK24+EK24)*0.4+(DX24+EX24)*0.6</f>
        <v>3748.8</v>
      </c>
      <c r="G24" s="115">
        <f>S22+S23</f>
        <v>2676</v>
      </c>
      <c r="H24" s="116"/>
      <c r="I24" s="116"/>
      <c r="J24" s="116"/>
      <c r="K24" s="116"/>
      <c r="L24" s="116"/>
      <c r="M24" s="116"/>
      <c r="N24" s="116"/>
      <c r="O24" s="116"/>
      <c r="P24" s="116"/>
      <c r="Q24" s="116"/>
      <c r="R24" s="116"/>
      <c r="S24" s="117"/>
      <c r="T24" s="115">
        <f>AF22+AF23</f>
        <v>2728</v>
      </c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7"/>
      <c r="AH24" s="115">
        <f>AT22+AT23</f>
        <v>2728</v>
      </c>
      <c r="AI24" s="116"/>
      <c r="AJ24" s="116"/>
      <c r="AK24" s="116"/>
      <c r="AL24" s="116"/>
      <c r="AM24" s="116"/>
      <c r="AN24" s="116"/>
      <c r="AO24" s="116"/>
      <c r="AP24" s="116"/>
      <c r="AQ24" s="116"/>
      <c r="AR24" s="116"/>
      <c r="AS24" s="116"/>
      <c r="AT24" s="117"/>
      <c r="AU24" s="115">
        <f>BG22+BG23</f>
        <v>3108</v>
      </c>
      <c r="AV24" s="116"/>
      <c r="AW24" s="116"/>
      <c r="AX24" s="116"/>
      <c r="AY24" s="116"/>
      <c r="AZ24" s="116"/>
      <c r="BA24" s="116"/>
      <c r="BB24" s="116"/>
      <c r="BC24" s="116"/>
      <c r="BD24" s="116"/>
      <c r="BE24" s="116"/>
      <c r="BF24" s="116"/>
      <c r="BG24" s="117"/>
      <c r="BI24" s="115">
        <f>BU22+BU23</f>
        <v>2628</v>
      </c>
      <c r="BJ24" s="116"/>
      <c r="BK24" s="116"/>
      <c r="BL24" s="116"/>
      <c r="BM24" s="116"/>
      <c r="BN24" s="116"/>
      <c r="BO24" s="116"/>
      <c r="BP24" s="116"/>
      <c r="BQ24" s="116"/>
      <c r="BR24" s="116"/>
      <c r="BS24" s="116"/>
      <c r="BT24" s="116"/>
      <c r="BU24" s="117"/>
      <c r="BV24" s="115">
        <f>CH22+CH23</f>
        <v>3361</v>
      </c>
      <c r="BW24" s="116"/>
      <c r="BX24" s="116"/>
      <c r="BY24" s="116"/>
      <c r="BZ24" s="116"/>
      <c r="CA24" s="116"/>
      <c r="CB24" s="116"/>
      <c r="CC24" s="116"/>
      <c r="CD24" s="116"/>
      <c r="CE24" s="116"/>
      <c r="CF24" s="116"/>
      <c r="CG24" s="116"/>
      <c r="CH24" s="117"/>
      <c r="CJ24" s="115">
        <f>CV22+CV23</f>
        <v>1341</v>
      </c>
      <c r="CK24" s="116"/>
      <c r="CL24" s="116"/>
      <c r="CM24" s="116"/>
      <c r="CN24" s="116"/>
      <c r="CO24" s="116"/>
      <c r="CP24" s="116"/>
      <c r="CQ24" s="116"/>
      <c r="CR24" s="116"/>
      <c r="CS24" s="116"/>
      <c r="CT24" s="116"/>
      <c r="CU24" s="116"/>
      <c r="CV24" s="117"/>
      <c r="CW24" s="115">
        <f>DI22+DI23</f>
        <v>1339</v>
      </c>
      <c r="CX24" s="116"/>
      <c r="CY24" s="116"/>
      <c r="CZ24" s="116"/>
      <c r="DA24" s="116"/>
      <c r="DB24" s="116"/>
      <c r="DC24" s="116"/>
      <c r="DD24" s="116"/>
      <c r="DE24" s="116"/>
      <c r="DF24" s="116"/>
      <c r="DG24" s="116"/>
      <c r="DH24" s="116"/>
      <c r="DI24" s="117"/>
      <c r="DK24" s="115">
        <f>DW22+DW23</f>
        <v>2117</v>
      </c>
      <c r="DL24" s="116"/>
      <c r="DM24" s="116"/>
      <c r="DN24" s="116"/>
      <c r="DO24" s="116"/>
      <c r="DP24" s="116"/>
      <c r="DQ24" s="116"/>
      <c r="DR24" s="116"/>
      <c r="DS24" s="116"/>
      <c r="DT24" s="116"/>
      <c r="DU24" s="116"/>
      <c r="DV24" s="116"/>
      <c r="DW24" s="117"/>
      <c r="DX24" s="115">
        <f>EJ22+EJ23</f>
        <v>3134</v>
      </c>
      <c r="DY24" s="116"/>
      <c r="DZ24" s="116"/>
      <c r="EA24" s="116"/>
      <c r="EB24" s="116"/>
      <c r="EC24" s="116"/>
      <c r="ED24" s="116"/>
      <c r="EE24" s="116"/>
      <c r="EF24" s="116"/>
      <c r="EG24" s="116"/>
      <c r="EH24" s="116"/>
      <c r="EI24" s="116"/>
      <c r="EJ24" s="117"/>
      <c r="EK24" s="115">
        <f>EW22+EW23</f>
        <v>2554</v>
      </c>
      <c r="EL24" s="116"/>
      <c r="EM24" s="116"/>
      <c r="EN24" s="116"/>
      <c r="EO24" s="116"/>
      <c r="EP24" s="116"/>
      <c r="EQ24" s="116"/>
      <c r="ER24" s="116"/>
      <c r="ES24" s="116"/>
      <c r="ET24" s="116"/>
      <c r="EU24" s="116"/>
      <c r="EV24" s="116"/>
      <c r="EW24" s="117"/>
      <c r="EX24" s="115">
        <f>FJ22+FJ23</f>
        <v>0</v>
      </c>
      <c r="EY24" s="116"/>
      <c r="EZ24" s="116"/>
      <c r="FA24" s="116"/>
      <c r="FB24" s="116"/>
      <c r="FC24" s="116"/>
      <c r="FD24" s="116"/>
      <c r="FE24" s="116"/>
      <c r="FF24" s="116"/>
      <c r="FG24" s="116"/>
      <c r="FH24" s="116"/>
      <c r="FI24" s="116"/>
      <c r="FJ24" s="117"/>
    </row>
    <row r="25" spans="1:166" ht="13.5" thickBot="1" x14ac:dyDescent="0.25">
      <c r="A25" s="136">
        <v>25</v>
      </c>
      <c r="B25" s="139" t="s">
        <v>99</v>
      </c>
      <c r="C25" s="140"/>
      <c r="D25" s="140"/>
      <c r="E25" s="140"/>
      <c r="F25" s="141"/>
      <c r="G25" s="26">
        <v>4</v>
      </c>
      <c r="H25" s="27">
        <v>3</v>
      </c>
      <c r="I25" s="27">
        <v>4</v>
      </c>
      <c r="J25" s="27">
        <v>3</v>
      </c>
      <c r="K25" s="27">
        <v>1</v>
      </c>
      <c r="L25" s="27">
        <v>4</v>
      </c>
      <c r="M25" s="27">
        <v>4</v>
      </c>
      <c r="N25" s="27">
        <v>2</v>
      </c>
      <c r="O25" s="27">
        <v>3</v>
      </c>
      <c r="P25" s="27">
        <v>2</v>
      </c>
      <c r="Q25" s="28">
        <v>5</v>
      </c>
      <c r="R25" s="28">
        <v>5</v>
      </c>
      <c r="S25" s="34">
        <f>G25*G$10+H25*H$10+I25*I$10+J25*J$10+K25*K$10+L25*L$10+M25*M$10+N25*N$10+O25*O$10+P25*P$10+Q25*Q$10+R25*R$10</f>
        <v>700</v>
      </c>
      <c r="T25" s="26">
        <v>2</v>
      </c>
      <c r="U25" s="27">
        <v>5</v>
      </c>
      <c r="V25" s="27">
        <v>4</v>
      </c>
      <c r="W25" s="27">
        <v>5</v>
      </c>
      <c r="X25" s="27">
        <v>5</v>
      </c>
      <c r="Y25" s="27">
        <v>4</v>
      </c>
      <c r="Z25" s="27">
        <v>5</v>
      </c>
      <c r="AA25" s="27">
        <v>7</v>
      </c>
      <c r="AB25" s="27">
        <v>0</v>
      </c>
      <c r="AC25" s="27">
        <v>1</v>
      </c>
      <c r="AD25" s="28">
        <v>5</v>
      </c>
      <c r="AE25" s="28">
        <v>5</v>
      </c>
      <c r="AF25" s="34">
        <f>T25*T$10+U25*U$10+V25*V$10+W25*W$10+X25*X$10+Y25*Y$10+Z25*Z$10+AA25*AA$10+AB25*AB$10+AD25*AD$10+AE25*AE$10+AC25*AC$10</f>
        <v>919</v>
      </c>
      <c r="AH25" s="26">
        <v>5</v>
      </c>
      <c r="AI25" s="27">
        <v>5</v>
      </c>
      <c r="AJ25" s="27">
        <v>5</v>
      </c>
      <c r="AK25" s="27">
        <v>2</v>
      </c>
      <c r="AL25" s="27">
        <v>4</v>
      </c>
      <c r="AM25" s="27">
        <v>4</v>
      </c>
      <c r="AN25" s="27">
        <v>4</v>
      </c>
      <c r="AO25" s="27">
        <v>4</v>
      </c>
      <c r="AP25" s="27">
        <v>5</v>
      </c>
      <c r="AQ25" s="27">
        <v>5</v>
      </c>
      <c r="AR25" s="28">
        <v>5</v>
      </c>
      <c r="AS25" s="28">
        <v>5</v>
      </c>
      <c r="AT25" s="34">
        <f>AH25*AH$10+AI25*AI$10+AJ25*AJ$10+AK25*AK$10+AL25*AL$10+AM25*AM$10+AN25*AN$10+AO25*AO$10+AP25*AP$10+AQ25*AQ$10+AR25*AR$10+AS25*AS$10</f>
        <v>949</v>
      </c>
      <c r="AU25" s="26">
        <v>6</v>
      </c>
      <c r="AV25" s="27">
        <v>5</v>
      </c>
      <c r="AW25" s="27">
        <v>5</v>
      </c>
      <c r="AX25" s="27">
        <v>5</v>
      </c>
      <c r="AY25" s="27">
        <v>4</v>
      </c>
      <c r="AZ25" s="27">
        <v>3</v>
      </c>
      <c r="BA25" s="27">
        <v>4</v>
      </c>
      <c r="BB25" s="27">
        <v>5</v>
      </c>
      <c r="BC25" s="27">
        <v>4</v>
      </c>
      <c r="BD25" s="27">
        <v>5</v>
      </c>
      <c r="BE25" s="28">
        <v>5</v>
      </c>
      <c r="BF25" s="28">
        <v>5</v>
      </c>
      <c r="BG25" s="34">
        <f>AU25*AU$10+AV25*AV$10+AW25*AW$10+AX25*AX$10+AY25*AY$10+AZ25*AZ$10+BA25*BA$10+BB25*BB$10+BC25*BC$10+BE25*BE$10+BF25*BF$10+BD25*BD$10</f>
        <v>1326</v>
      </c>
      <c r="BI25" s="26">
        <v>0</v>
      </c>
      <c r="BJ25" s="27">
        <v>0</v>
      </c>
      <c r="BK25" s="27">
        <v>0</v>
      </c>
      <c r="BL25" s="27">
        <v>0</v>
      </c>
      <c r="BM25" s="27">
        <v>0</v>
      </c>
      <c r="BN25" s="27">
        <v>0</v>
      </c>
      <c r="BO25" s="27">
        <v>0</v>
      </c>
      <c r="BP25" s="27">
        <v>0</v>
      </c>
      <c r="BQ25" s="27">
        <v>0</v>
      </c>
      <c r="BR25" s="27">
        <v>0</v>
      </c>
      <c r="BS25" s="28">
        <v>0</v>
      </c>
      <c r="BT25" s="28">
        <v>0</v>
      </c>
      <c r="BU25" s="34">
        <f>BI25*BI$10+BJ25*BJ$10+BK25*BK$10+BL25*BL$10+BM25*BM$10+BN25*BN$10+BO25*BO$10+BP25*BP$10+BQ25*BQ$10+BR25*BR$10+BS25*BS$10+BT25*BT$10</f>
        <v>0</v>
      </c>
      <c r="BV25" s="26">
        <v>0</v>
      </c>
      <c r="BW25" s="27">
        <v>0</v>
      </c>
      <c r="BX25" s="27">
        <v>0</v>
      </c>
      <c r="BY25" s="27">
        <v>0</v>
      </c>
      <c r="BZ25" s="27">
        <v>0</v>
      </c>
      <c r="CA25" s="27">
        <v>0</v>
      </c>
      <c r="CB25" s="27">
        <v>0</v>
      </c>
      <c r="CC25" s="27">
        <v>0</v>
      </c>
      <c r="CD25" s="27">
        <v>0</v>
      </c>
      <c r="CE25" s="27">
        <v>0</v>
      </c>
      <c r="CF25" s="28">
        <v>0</v>
      </c>
      <c r="CG25" s="28">
        <v>0</v>
      </c>
      <c r="CH25" s="34">
        <f>BV25*BV$10+BW25*BW$10+BX25*BX$10+BY25*BY$10+BZ25*BZ$10+CA25*CA$10+CB25*CB$10+CC25*CC$10+CD25*CD$10+CF25*CF$10+CG25*CG$10+CE25*CE$10</f>
        <v>0</v>
      </c>
      <c r="CJ25" s="26">
        <v>0</v>
      </c>
      <c r="CK25" s="27">
        <v>0</v>
      </c>
      <c r="CL25" s="27">
        <v>0</v>
      </c>
      <c r="CM25" s="27">
        <v>0</v>
      </c>
      <c r="CN25" s="27">
        <v>0</v>
      </c>
      <c r="CO25" s="27">
        <v>0</v>
      </c>
      <c r="CP25" s="27">
        <v>0</v>
      </c>
      <c r="CQ25" s="27">
        <v>0</v>
      </c>
      <c r="CR25" s="27">
        <v>0</v>
      </c>
      <c r="CS25" s="27">
        <v>0</v>
      </c>
      <c r="CT25" s="28">
        <v>0</v>
      </c>
      <c r="CU25" s="28">
        <v>0</v>
      </c>
      <c r="CV25" s="34">
        <f>CJ25*CJ$10+CK25*CK$10+CL25*CL$10+CM25*CM$10+CN25*CN$10+CO25*CO$10+CP25*CP$10+CQ25*CQ$10+CR25*CR$10+CS25*CS$10+CT25*CT$10+CU25*CU$10</f>
        <v>0</v>
      </c>
      <c r="CW25" s="26">
        <v>0</v>
      </c>
      <c r="CX25" s="27">
        <v>0</v>
      </c>
      <c r="CY25" s="27">
        <v>0</v>
      </c>
      <c r="CZ25" s="27">
        <v>0</v>
      </c>
      <c r="DA25" s="27">
        <v>0</v>
      </c>
      <c r="DB25" s="27">
        <v>0</v>
      </c>
      <c r="DC25" s="27">
        <v>0</v>
      </c>
      <c r="DD25" s="27">
        <v>0</v>
      </c>
      <c r="DE25" s="27">
        <v>0</v>
      </c>
      <c r="DF25" s="27">
        <v>0</v>
      </c>
      <c r="DG25" s="28">
        <v>0</v>
      </c>
      <c r="DH25" s="28">
        <v>0</v>
      </c>
      <c r="DI25" s="34">
        <f>CW25*CW$10+CX25*CX$10+CY25*CY$10+CZ25*CZ$10+DA25*DA$10+DB25*DB$10+DC25*DC$10+DD25*DD$10+DE25*DE$10+DG25*DG$10+DH25*DH$10+DF25*DF$10</f>
        <v>0</v>
      </c>
      <c r="DK25" s="26">
        <v>4</v>
      </c>
      <c r="DL25" s="27">
        <v>6</v>
      </c>
      <c r="DM25" s="27">
        <v>6</v>
      </c>
      <c r="DN25" s="27">
        <v>5</v>
      </c>
      <c r="DO25" s="27">
        <v>3</v>
      </c>
      <c r="DP25" s="27">
        <v>6</v>
      </c>
      <c r="DQ25" s="27">
        <v>4</v>
      </c>
      <c r="DR25" s="27">
        <v>3</v>
      </c>
      <c r="DS25" s="27">
        <v>4</v>
      </c>
      <c r="DT25" s="27">
        <v>4</v>
      </c>
      <c r="DU25" s="28">
        <v>5</v>
      </c>
      <c r="DV25" s="28">
        <v>5</v>
      </c>
      <c r="DW25" s="34">
        <f>DK25*DK$10+DL25*DL$10+DM25*DM$10+DN25*DN$10+DO25*DO$10+DP25*DP$10+DQ25*DQ$10+DR25*DR$10+DS25*DS$10+DT25*DT$10+DU25*DU$10+DV25*DV$10</f>
        <v>996</v>
      </c>
      <c r="DX25" s="26">
        <v>0</v>
      </c>
      <c r="DY25" s="27">
        <v>6</v>
      </c>
      <c r="DZ25" s="27">
        <v>6</v>
      </c>
      <c r="EA25" s="27">
        <v>6</v>
      </c>
      <c r="EB25" s="27">
        <v>5</v>
      </c>
      <c r="EC25" s="27">
        <v>0</v>
      </c>
      <c r="ED25" s="27">
        <v>4</v>
      </c>
      <c r="EE25" s="27">
        <v>6</v>
      </c>
      <c r="EF25" s="27">
        <v>0</v>
      </c>
      <c r="EG25" s="27">
        <v>5</v>
      </c>
      <c r="EH25" s="28">
        <v>5</v>
      </c>
      <c r="EI25" s="28">
        <v>5</v>
      </c>
      <c r="EJ25" s="34">
        <f>DX25*DX$10+DY25*DY$10+DZ25*DZ$10+EA25*EA$10+EB25*EB$10+EC25*EC$10+ED25*ED$10+EE25*EE$10+EF25*EF$10+EH25*EH$10+EI25*EI$10+EG25*EG$10</f>
        <v>988</v>
      </c>
      <c r="EK25" s="26">
        <v>0</v>
      </c>
      <c r="EL25" s="27">
        <v>0</v>
      </c>
      <c r="EM25" s="27">
        <v>0</v>
      </c>
      <c r="EN25" s="27">
        <v>0</v>
      </c>
      <c r="EO25" s="27">
        <v>0</v>
      </c>
      <c r="EP25" s="27">
        <v>0</v>
      </c>
      <c r="EQ25" s="27">
        <v>0</v>
      </c>
      <c r="ER25" s="27">
        <v>0</v>
      </c>
      <c r="ES25" s="27">
        <v>0</v>
      </c>
      <c r="ET25" s="27">
        <v>0</v>
      </c>
      <c r="EU25" s="28">
        <v>0</v>
      </c>
      <c r="EV25" s="28">
        <v>0</v>
      </c>
      <c r="EW25" s="34">
        <f>EK25*EK$10+EL25*EL$10+EM25*EM$10+EN25*EN$10+EO25*EO$10+EP25*EP$10+EQ25*EQ$10+ER25*ER$10+ES25*ES$10+ET25*ET$10+EU25*EU$10+EV25*EV$10</f>
        <v>0</v>
      </c>
      <c r="EX25" s="26">
        <v>0</v>
      </c>
      <c r="EY25" s="27">
        <v>0</v>
      </c>
      <c r="EZ25" s="27">
        <v>0</v>
      </c>
      <c r="FA25" s="27">
        <v>0</v>
      </c>
      <c r="FB25" s="27">
        <v>0</v>
      </c>
      <c r="FC25" s="27">
        <v>0</v>
      </c>
      <c r="FD25" s="27">
        <v>0</v>
      </c>
      <c r="FE25" s="27">
        <v>0</v>
      </c>
      <c r="FF25" s="27">
        <v>0</v>
      </c>
      <c r="FG25" s="27">
        <v>0</v>
      </c>
      <c r="FH25" s="28">
        <v>0</v>
      </c>
      <c r="FI25" s="28">
        <v>0</v>
      </c>
      <c r="FJ25" s="34">
        <f>EX25*EX$10+EY25*EY$10+EZ25*EZ$10+FA25*FA$10+FB25*FB$10+FC25*FC$10+FD25*FD$10+FE25*FE$10+FF25*FF$10+FH25*FH$10+FI25*FI$10+FG25*FG$10</f>
        <v>0</v>
      </c>
    </row>
    <row r="26" spans="1:166" ht="13.5" thickBot="1" x14ac:dyDescent="0.25">
      <c r="A26" s="137"/>
      <c r="B26" s="142"/>
      <c r="C26" s="143"/>
      <c r="D26" s="143"/>
      <c r="E26" s="143"/>
      <c r="F26" s="144"/>
      <c r="G26" s="30">
        <v>5</v>
      </c>
      <c r="H26" s="31">
        <v>4</v>
      </c>
      <c r="I26" s="31">
        <v>4</v>
      </c>
      <c r="J26" s="31">
        <v>3</v>
      </c>
      <c r="K26" s="31">
        <v>1</v>
      </c>
      <c r="L26" s="31">
        <v>4</v>
      </c>
      <c r="M26" s="31">
        <v>4</v>
      </c>
      <c r="N26" s="31">
        <v>2</v>
      </c>
      <c r="O26" s="31">
        <v>3</v>
      </c>
      <c r="P26" s="31">
        <v>3</v>
      </c>
      <c r="Q26" s="32">
        <v>5</v>
      </c>
      <c r="R26" s="32">
        <v>5</v>
      </c>
      <c r="S26" s="34">
        <f>G26*G$10+H26*H$10+I26*I$10+J26*J$10+K26*K$10+L26*L$10+M26*M$10+N26*N$10+O26*O$10+P26*P$10+Q26*Q$10+R26*R$10</f>
        <v>767</v>
      </c>
      <c r="T26" s="30">
        <v>3</v>
      </c>
      <c r="U26" s="31">
        <v>5</v>
      </c>
      <c r="V26" s="31">
        <v>5</v>
      </c>
      <c r="W26" s="31">
        <v>4</v>
      </c>
      <c r="X26" s="31">
        <v>4</v>
      </c>
      <c r="Y26" s="31">
        <v>4</v>
      </c>
      <c r="Z26" s="31">
        <v>5</v>
      </c>
      <c r="AA26" s="31">
        <v>6</v>
      </c>
      <c r="AB26" s="31">
        <v>0</v>
      </c>
      <c r="AC26" s="31">
        <v>1</v>
      </c>
      <c r="AD26" s="32">
        <v>5</v>
      </c>
      <c r="AE26" s="32">
        <v>5</v>
      </c>
      <c r="AF26" s="34">
        <f>T26*T$10+U26*U$10+V26*V$10+W26*W$10+X26*X$10+Y26*Y$10+Z26*Z$10+AA26*AA$10+AB26*AB$10+AD26*AD$10+AE26*AE$10+AC26*AC$10</f>
        <v>922</v>
      </c>
      <c r="AH26" s="30">
        <v>5</v>
      </c>
      <c r="AI26" s="31">
        <v>6</v>
      </c>
      <c r="AJ26" s="31">
        <v>5</v>
      </c>
      <c r="AK26" s="31">
        <v>4</v>
      </c>
      <c r="AL26" s="31">
        <v>4</v>
      </c>
      <c r="AM26" s="31">
        <v>5</v>
      </c>
      <c r="AN26" s="31">
        <v>3</v>
      </c>
      <c r="AO26" s="31">
        <v>4</v>
      </c>
      <c r="AP26" s="31">
        <v>5</v>
      </c>
      <c r="AQ26" s="31">
        <v>5</v>
      </c>
      <c r="AR26" s="32">
        <v>5</v>
      </c>
      <c r="AS26" s="32">
        <v>5</v>
      </c>
      <c r="AT26" s="34">
        <f>AH26*AH$10+AI26*AI$10+AJ26*AJ$10+AK26*AK$10+AL26*AL$10+AM26*AM$10+AN26*AN$10+AO26*AO$10+AP26*AP$10+AQ26*AQ$10+AR26*AR$10+AS26*AS$10</f>
        <v>1005</v>
      </c>
      <c r="AU26" s="30">
        <v>6</v>
      </c>
      <c r="AV26" s="31">
        <v>5</v>
      </c>
      <c r="AW26" s="31">
        <v>6</v>
      </c>
      <c r="AX26" s="31">
        <v>5</v>
      </c>
      <c r="AY26" s="31">
        <v>5</v>
      </c>
      <c r="AZ26" s="31">
        <v>4</v>
      </c>
      <c r="BA26" s="31">
        <v>5</v>
      </c>
      <c r="BB26" s="31">
        <v>6</v>
      </c>
      <c r="BC26" s="31">
        <v>5</v>
      </c>
      <c r="BD26" s="31">
        <v>5</v>
      </c>
      <c r="BE26" s="32">
        <v>5</v>
      </c>
      <c r="BF26" s="32">
        <v>5</v>
      </c>
      <c r="BG26" s="34">
        <f>AU26*AU$10+AV26*AV$10+AW26*AW$10+AX26*AX$10+AY26*AY$10+AZ26*AZ$10+BA26*BA$10+BB26*BB$10+BC26*BC$10+BE26*BE$10+BF26*BF$10+BD26*BD$10</f>
        <v>1514</v>
      </c>
      <c r="BI26" s="30">
        <v>0</v>
      </c>
      <c r="BJ26" s="31">
        <v>0</v>
      </c>
      <c r="BK26" s="31">
        <v>0</v>
      </c>
      <c r="BL26" s="31">
        <v>0</v>
      </c>
      <c r="BM26" s="31">
        <v>0</v>
      </c>
      <c r="BN26" s="31">
        <v>0</v>
      </c>
      <c r="BO26" s="31">
        <v>0</v>
      </c>
      <c r="BP26" s="31">
        <v>0</v>
      </c>
      <c r="BQ26" s="31">
        <v>0</v>
      </c>
      <c r="BR26" s="31">
        <v>0</v>
      </c>
      <c r="BS26" s="32">
        <v>0</v>
      </c>
      <c r="BT26" s="32">
        <v>0</v>
      </c>
      <c r="BU26" s="34">
        <f>BI26*BI$10+BJ26*BJ$10+BK26*BK$10+BL26*BL$10+BM26*BM$10+BN26*BN$10+BO26*BO$10+BP26*BP$10+BQ26*BQ$10+BR26*BR$10+BS26*BS$10+BT26*BT$10</f>
        <v>0</v>
      </c>
      <c r="BV26" s="30">
        <v>0</v>
      </c>
      <c r="BW26" s="31">
        <v>0</v>
      </c>
      <c r="BX26" s="31">
        <v>0</v>
      </c>
      <c r="BY26" s="31">
        <v>0</v>
      </c>
      <c r="BZ26" s="31">
        <v>0</v>
      </c>
      <c r="CA26" s="31">
        <v>0</v>
      </c>
      <c r="CB26" s="31">
        <v>0</v>
      </c>
      <c r="CC26" s="31">
        <v>0</v>
      </c>
      <c r="CD26" s="31">
        <v>0</v>
      </c>
      <c r="CE26" s="31">
        <v>0</v>
      </c>
      <c r="CF26" s="32">
        <v>0</v>
      </c>
      <c r="CG26" s="32">
        <v>0</v>
      </c>
      <c r="CH26" s="34">
        <f>BV26*BV$10+BW26*BW$10+BX26*BX$10+BY26*BY$10+BZ26*BZ$10+CA26*CA$10+CB26*CB$10+CC26*CC$10+CD26*CD$10+CF26*CF$10+CG26*CG$10+CE26*CE$10</f>
        <v>0</v>
      </c>
      <c r="CJ26" s="30">
        <v>0</v>
      </c>
      <c r="CK26" s="31">
        <v>0</v>
      </c>
      <c r="CL26" s="31">
        <v>0</v>
      </c>
      <c r="CM26" s="31">
        <v>0</v>
      </c>
      <c r="CN26" s="31">
        <v>0</v>
      </c>
      <c r="CO26" s="31">
        <v>0</v>
      </c>
      <c r="CP26" s="31">
        <v>0</v>
      </c>
      <c r="CQ26" s="31">
        <v>0</v>
      </c>
      <c r="CR26" s="31">
        <v>0</v>
      </c>
      <c r="CS26" s="31">
        <v>0</v>
      </c>
      <c r="CT26" s="32">
        <v>0</v>
      </c>
      <c r="CU26" s="32">
        <v>0</v>
      </c>
      <c r="CV26" s="34">
        <f>CJ26*CJ$10+CK26*CK$10+CL26*CL$10+CM26*CM$10+CN26*CN$10+CO26*CO$10+CP26*CP$10+CQ26*CQ$10+CR26*CR$10+CS26*CS$10+CT26*CT$10+CU26*CU$10</f>
        <v>0</v>
      </c>
      <c r="CW26" s="30">
        <v>0</v>
      </c>
      <c r="CX26" s="31">
        <v>0</v>
      </c>
      <c r="CY26" s="31">
        <v>0</v>
      </c>
      <c r="CZ26" s="31">
        <v>0</v>
      </c>
      <c r="DA26" s="31">
        <v>0</v>
      </c>
      <c r="DB26" s="31">
        <v>0</v>
      </c>
      <c r="DC26" s="31">
        <v>0</v>
      </c>
      <c r="DD26" s="31">
        <v>0</v>
      </c>
      <c r="DE26" s="31">
        <v>0</v>
      </c>
      <c r="DF26" s="31">
        <v>0</v>
      </c>
      <c r="DG26" s="32">
        <v>0</v>
      </c>
      <c r="DH26" s="32">
        <v>0</v>
      </c>
      <c r="DI26" s="34">
        <f>CW26*CW$10+CX26*CX$10+CY26*CY$10+CZ26*CZ$10+DA26*DA$10+DB26*DB$10+DC26*DC$10+DD26*DD$10+DE26*DE$10+DG26*DG$10+DH26*DH$10+DF26*DF$10</f>
        <v>0</v>
      </c>
      <c r="DK26" s="30">
        <v>4</v>
      </c>
      <c r="DL26" s="31">
        <v>6</v>
      </c>
      <c r="DM26" s="31">
        <v>5</v>
      </c>
      <c r="DN26" s="31">
        <v>5</v>
      </c>
      <c r="DO26" s="31">
        <v>3</v>
      </c>
      <c r="DP26" s="31">
        <v>5</v>
      </c>
      <c r="DQ26" s="31">
        <v>4</v>
      </c>
      <c r="DR26" s="31">
        <v>3</v>
      </c>
      <c r="DS26" s="31">
        <v>4</v>
      </c>
      <c r="DT26" s="31">
        <v>3</v>
      </c>
      <c r="DU26" s="32">
        <v>5</v>
      </c>
      <c r="DV26" s="32">
        <v>5</v>
      </c>
      <c r="DW26" s="34">
        <f>DK26*DK$10+DL26*DL$10+DM26*DM$10+DN26*DN$10+DO26*DO$10+DP26*DP$10+DQ26*DQ$10+DR26*DR$10+DS26*DS$10+DT26*DT$10+DU26*DU$10+DV26*DV$10</f>
        <v>920</v>
      </c>
      <c r="DX26" s="30">
        <v>0</v>
      </c>
      <c r="DY26" s="31">
        <v>6</v>
      </c>
      <c r="DZ26" s="31">
        <v>6</v>
      </c>
      <c r="EA26" s="31">
        <v>6</v>
      </c>
      <c r="EB26" s="31">
        <v>5</v>
      </c>
      <c r="EC26" s="31">
        <v>0</v>
      </c>
      <c r="ED26" s="31">
        <v>5</v>
      </c>
      <c r="EE26" s="31">
        <v>5</v>
      </c>
      <c r="EF26" s="31">
        <v>0</v>
      </c>
      <c r="EG26" s="31">
        <v>6</v>
      </c>
      <c r="EH26" s="32">
        <v>5</v>
      </c>
      <c r="EI26" s="32">
        <v>5</v>
      </c>
      <c r="EJ26" s="34">
        <f>DX26*DX$10+DY26*DY$10+DZ26*DZ$10+EA26*EA$10+EB26*EB$10+EC26*EC$10+ED26*ED$10+EE26*EE$10+EF26*EF$10+EH26*EH$10+EI26*EI$10+EG26*EG$10</f>
        <v>1058</v>
      </c>
      <c r="EK26" s="30">
        <v>0</v>
      </c>
      <c r="EL26" s="31">
        <v>0</v>
      </c>
      <c r="EM26" s="31">
        <v>0</v>
      </c>
      <c r="EN26" s="31">
        <v>0</v>
      </c>
      <c r="EO26" s="31">
        <v>0</v>
      </c>
      <c r="EP26" s="31">
        <v>0</v>
      </c>
      <c r="EQ26" s="31">
        <v>0</v>
      </c>
      <c r="ER26" s="31">
        <v>0</v>
      </c>
      <c r="ES26" s="31">
        <v>0</v>
      </c>
      <c r="ET26" s="31">
        <v>0</v>
      </c>
      <c r="EU26" s="32">
        <v>0</v>
      </c>
      <c r="EV26" s="32">
        <v>0</v>
      </c>
      <c r="EW26" s="34">
        <f>EK26*EK$10+EL26*EL$10+EM26*EM$10+EN26*EN$10+EO26*EO$10+EP26*EP$10+EQ26*EQ$10+ER26*ER$10+ES26*ES$10+ET26*ET$10+EU26*EU$10+EV26*EV$10</f>
        <v>0</v>
      </c>
      <c r="EX26" s="30">
        <v>0</v>
      </c>
      <c r="EY26" s="31">
        <v>0</v>
      </c>
      <c r="EZ26" s="31">
        <v>0</v>
      </c>
      <c r="FA26" s="31">
        <v>0</v>
      </c>
      <c r="FB26" s="31">
        <v>0</v>
      </c>
      <c r="FC26" s="31">
        <v>0</v>
      </c>
      <c r="FD26" s="31">
        <v>0</v>
      </c>
      <c r="FE26" s="31">
        <v>0</v>
      </c>
      <c r="FF26" s="31">
        <v>0</v>
      </c>
      <c r="FG26" s="31">
        <v>0</v>
      </c>
      <c r="FH26" s="32">
        <v>0</v>
      </c>
      <c r="FI26" s="32">
        <v>0</v>
      </c>
      <c r="FJ26" s="34">
        <f>EX26*EX$10+EY26*EY$10+EZ26*EZ$10+FA26*FA$10+FB26*FB$10+FC26*FC$10+FD26*FD$10+FE26*FE$10+FF26*FF$10+FH26*FH$10+FI26*FI$10+FG26*FG$10</f>
        <v>0</v>
      </c>
    </row>
    <row r="27" spans="1:166" ht="13.5" thickBot="1" x14ac:dyDescent="0.25">
      <c r="A27" s="138"/>
      <c r="B27" s="33">
        <f>0.4*G27+0.6*T27</f>
        <v>1691.4</v>
      </c>
      <c r="C27" s="49">
        <f>AH27*0.4+AU27*0.6</f>
        <v>2485.6</v>
      </c>
      <c r="D27" s="56">
        <f>BI27+BV27</f>
        <v>0</v>
      </c>
      <c r="E27" s="62">
        <f>CJ27*0.4+CW27*0.6</f>
        <v>0</v>
      </c>
      <c r="F27" s="65">
        <f>(DK27+EK27)*0.4+(DX27+EX27)*0.6</f>
        <v>1994</v>
      </c>
      <c r="G27" s="115">
        <f>S25+S26</f>
        <v>1467</v>
      </c>
      <c r="H27" s="116"/>
      <c r="I27" s="116"/>
      <c r="J27" s="116"/>
      <c r="K27" s="116"/>
      <c r="L27" s="116"/>
      <c r="M27" s="116"/>
      <c r="N27" s="116"/>
      <c r="O27" s="116"/>
      <c r="P27" s="116"/>
      <c r="Q27" s="116"/>
      <c r="R27" s="116"/>
      <c r="S27" s="117"/>
      <c r="T27" s="115">
        <f>AF25+AF26</f>
        <v>1841</v>
      </c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16"/>
      <c r="AF27" s="117"/>
      <c r="AH27" s="115">
        <f>AT25+AT26</f>
        <v>1954</v>
      </c>
      <c r="AI27" s="116"/>
      <c r="AJ27" s="116"/>
      <c r="AK27" s="116"/>
      <c r="AL27" s="116"/>
      <c r="AM27" s="116"/>
      <c r="AN27" s="116"/>
      <c r="AO27" s="116"/>
      <c r="AP27" s="116"/>
      <c r="AQ27" s="116"/>
      <c r="AR27" s="116"/>
      <c r="AS27" s="116"/>
      <c r="AT27" s="117"/>
      <c r="AU27" s="115">
        <f>BG25+BG26</f>
        <v>2840</v>
      </c>
      <c r="AV27" s="116"/>
      <c r="AW27" s="116"/>
      <c r="AX27" s="116"/>
      <c r="AY27" s="116"/>
      <c r="AZ27" s="116"/>
      <c r="BA27" s="116"/>
      <c r="BB27" s="116"/>
      <c r="BC27" s="116"/>
      <c r="BD27" s="116"/>
      <c r="BE27" s="116"/>
      <c r="BF27" s="116"/>
      <c r="BG27" s="117"/>
      <c r="BI27" s="115">
        <f>BU25+BU26</f>
        <v>0</v>
      </c>
      <c r="BJ27" s="116"/>
      <c r="BK27" s="116"/>
      <c r="BL27" s="116"/>
      <c r="BM27" s="116"/>
      <c r="BN27" s="116"/>
      <c r="BO27" s="116"/>
      <c r="BP27" s="116"/>
      <c r="BQ27" s="116"/>
      <c r="BR27" s="116"/>
      <c r="BS27" s="116"/>
      <c r="BT27" s="116"/>
      <c r="BU27" s="117"/>
      <c r="BV27" s="115">
        <f>CH25+CH26</f>
        <v>0</v>
      </c>
      <c r="BW27" s="116"/>
      <c r="BX27" s="116"/>
      <c r="BY27" s="116"/>
      <c r="BZ27" s="116"/>
      <c r="CA27" s="116"/>
      <c r="CB27" s="116"/>
      <c r="CC27" s="116"/>
      <c r="CD27" s="116"/>
      <c r="CE27" s="116"/>
      <c r="CF27" s="116"/>
      <c r="CG27" s="116"/>
      <c r="CH27" s="117"/>
      <c r="CJ27" s="115">
        <f>CV25+CV26</f>
        <v>0</v>
      </c>
      <c r="CK27" s="116"/>
      <c r="CL27" s="116"/>
      <c r="CM27" s="116"/>
      <c r="CN27" s="116"/>
      <c r="CO27" s="116"/>
      <c r="CP27" s="116"/>
      <c r="CQ27" s="116"/>
      <c r="CR27" s="116"/>
      <c r="CS27" s="116"/>
      <c r="CT27" s="116"/>
      <c r="CU27" s="116"/>
      <c r="CV27" s="117"/>
      <c r="CW27" s="115">
        <f>DI25+DI26</f>
        <v>0</v>
      </c>
      <c r="CX27" s="116"/>
      <c r="CY27" s="116"/>
      <c r="CZ27" s="116"/>
      <c r="DA27" s="116"/>
      <c r="DB27" s="116"/>
      <c r="DC27" s="116"/>
      <c r="DD27" s="116"/>
      <c r="DE27" s="116"/>
      <c r="DF27" s="116"/>
      <c r="DG27" s="116"/>
      <c r="DH27" s="116"/>
      <c r="DI27" s="117"/>
      <c r="DK27" s="115">
        <f>DW25+DW26</f>
        <v>1916</v>
      </c>
      <c r="DL27" s="116"/>
      <c r="DM27" s="116"/>
      <c r="DN27" s="116"/>
      <c r="DO27" s="116"/>
      <c r="DP27" s="116"/>
      <c r="DQ27" s="116"/>
      <c r="DR27" s="116"/>
      <c r="DS27" s="116"/>
      <c r="DT27" s="116"/>
      <c r="DU27" s="116"/>
      <c r="DV27" s="116"/>
      <c r="DW27" s="117"/>
      <c r="DX27" s="115">
        <f>EJ25+EJ26</f>
        <v>2046</v>
      </c>
      <c r="DY27" s="116"/>
      <c r="DZ27" s="116"/>
      <c r="EA27" s="116"/>
      <c r="EB27" s="116"/>
      <c r="EC27" s="116"/>
      <c r="ED27" s="116"/>
      <c r="EE27" s="116"/>
      <c r="EF27" s="116"/>
      <c r="EG27" s="116"/>
      <c r="EH27" s="116"/>
      <c r="EI27" s="116"/>
      <c r="EJ27" s="117"/>
      <c r="EK27" s="115">
        <f>EW25+EW26</f>
        <v>0</v>
      </c>
      <c r="EL27" s="116"/>
      <c r="EM27" s="116"/>
      <c r="EN27" s="116"/>
      <c r="EO27" s="116"/>
      <c r="EP27" s="116"/>
      <c r="EQ27" s="116"/>
      <c r="ER27" s="116"/>
      <c r="ES27" s="116"/>
      <c r="ET27" s="116"/>
      <c r="EU27" s="116"/>
      <c r="EV27" s="116"/>
      <c r="EW27" s="117"/>
      <c r="EX27" s="115">
        <f>FJ25+FJ26</f>
        <v>0</v>
      </c>
      <c r="EY27" s="116"/>
      <c r="EZ27" s="116"/>
      <c r="FA27" s="116"/>
      <c r="FB27" s="116"/>
      <c r="FC27" s="116"/>
      <c r="FD27" s="116"/>
      <c r="FE27" s="116"/>
      <c r="FF27" s="116"/>
      <c r="FG27" s="116"/>
      <c r="FH27" s="116"/>
      <c r="FI27" s="116"/>
      <c r="FJ27" s="117"/>
    </row>
    <row r="28" spans="1:166" ht="13.5" thickBot="1" x14ac:dyDescent="0.25">
      <c r="A28" s="136">
        <v>26</v>
      </c>
      <c r="B28" s="139" t="s">
        <v>92</v>
      </c>
      <c r="C28" s="140"/>
      <c r="D28" s="140"/>
      <c r="E28" s="140"/>
      <c r="F28" s="141"/>
      <c r="G28" s="26">
        <v>2</v>
      </c>
      <c r="H28" s="27">
        <v>3</v>
      </c>
      <c r="I28" s="27">
        <v>4</v>
      </c>
      <c r="J28" s="27">
        <v>3</v>
      </c>
      <c r="K28" s="27">
        <v>4</v>
      </c>
      <c r="L28" s="27">
        <v>4</v>
      </c>
      <c r="M28" s="27">
        <v>4</v>
      </c>
      <c r="N28" s="27">
        <v>4</v>
      </c>
      <c r="O28" s="27">
        <v>4</v>
      </c>
      <c r="P28" s="27">
        <v>4</v>
      </c>
      <c r="Q28" s="28">
        <v>5</v>
      </c>
      <c r="R28" s="28">
        <v>5</v>
      </c>
      <c r="S28" s="34">
        <f>G28*G$10+H28*H$10+I28*I$10+J28*J$10+K28*K$10+L28*L$10+M28*M$10+N28*N$10+O28*O$10+P28*P$10+Q28*Q$10+R28*R$10</f>
        <v>785</v>
      </c>
      <c r="T28" s="26">
        <v>5</v>
      </c>
      <c r="U28" s="27">
        <v>6</v>
      </c>
      <c r="V28" s="27">
        <v>4</v>
      </c>
      <c r="W28" s="27">
        <v>5</v>
      </c>
      <c r="X28" s="27">
        <v>4</v>
      </c>
      <c r="Y28" s="27">
        <v>6</v>
      </c>
      <c r="Z28" s="27">
        <v>6</v>
      </c>
      <c r="AA28" s="27">
        <v>8</v>
      </c>
      <c r="AB28" s="27">
        <v>5</v>
      </c>
      <c r="AC28" s="27">
        <v>0</v>
      </c>
      <c r="AD28" s="28">
        <v>5</v>
      </c>
      <c r="AE28" s="28">
        <v>5</v>
      </c>
      <c r="AF28" s="34">
        <f>T28*T$10+U28*U$10+V28*V$10+W28*W$10+X28*X$10+Y28*Y$10+Z28*Z$10+AA28*AA$10+AB28*AB$10+AD28*AD$10+AE28*AE$10+AC28*AC$10</f>
        <v>1151</v>
      </c>
      <c r="AH28" s="26">
        <v>5</v>
      </c>
      <c r="AI28" s="27">
        <v>4</v>
      </c>
      <c r="AJ28" s="27">
        <v>0</v>
      </c>
      <c r="AK28" s="27">
        <v>4</v>
      </c>
      <c r="AL28" s="27">
        <v>4</v>
      </c>
      <c r="AM28" s="27">
        <v>5</v>
      </c>
      <c r="AN28" s="27">
        <v>5</v>
      </c>
      <c r="AO28" s="27">
        <v>3</v>
      </c>
      <c r="AP28" s="27">
        <v>4</v>
      </c>
      <c r="AQ28" s="27">
        <v>4</v>
      </c>
      <c r="AR28" s="28">
        <v>5</v>
      </c>
      <c r="AS28" s="28">
        <v>5</v>
      </c>
      <c r="AT28" s="34">
        <f>AH28*AH$10+AI28*AI$10+AJ28*AJ$10+AK28*AK$10+AL28*AL$10+AM28*AM$10+AN28*AN$10+AO28*AO$10+AP28*AP$10+AQ28*AQ$10+AR28*AR$10+AS28*AS$10</f>
        <v>833</v>
      </c>
      <c r="AU28" s="26">
        <v>6</v>
      </c>
      <c r="AV28" s="27">
        <v>5</v>
      </c>
      <c r="AW28" s="27">
        <v>5</v>
      </c>
      <c r="AX28" s="27">
        <v>5</v>
      </c>
      <c r="AY28" s="27">
        <v>5</v>
      </c>
      <c r="AZ28" s="27">
        <v>3</v>
      </c>
      <c r="BA28" s="27">
        <v>3</v>
      </c>
      <c r="BB28" s="27">
        <v>5</v>
      </c>
      <c r="BC28" s="27">
        <v>5</v>
      </c>
      <c r="BD28" s="27">
        <v>5</v>
      </c>
      <c r="BE28" s="28">
        <v>5</v>
      </c>
      <c r="BF28" s="28">
        <v>5</v>
      </c>
      <c r="BG28" s="34">
        <f>AU28*AU$10+AV28*AV$10+AW28*AW$10+AX28*AX$10+AY28*AY$10+AZ28*AZ$10+BA28*BA$10+BB28*BB$10+BC28*BC$10+BE28*BE$10+BF28*BF$10+BD28*BD$10</f>
        <v>1338</v>
      </c>
      <c r="BI28" s="26">
        <v>5</v>
      </c>
      <c r="BJ28" s="27">
        <v>5</v>
      </c>
      <c r="BK28" s="27">
        <v>6</v>
      </c>
      <c r="BL28" s="27">
        <v>6</v>
      </c>
      <c r="BM28" s="27">
        <v>5</v>
      </c>
      <c r="BN28" s="27">
        <v>5</v>
      </c>
      <c r="BO28" s="27">
        <v>5</v>
      </c>
      <c r="BP28" s="27">
        <v>5</v>
      </c>
      <c r="BQ28" s="27">
        <v>6</v>
      </c>
      <c r="BR28" s="27">
        <v>3</v>
      </c>
      <c r="BS28" s="28">
        <v>5</v>
      </c>
      <c r="BT28" s="28">
        <v>5</v>
      </c>
      <c r="BU28" s="34">
        <f>BI28*BI$10+BJ28*BJ$10+BK28*BK$10+BL28*BL$10+BM28*BM$10+BN28*BN$10+BO28*BO$10+BP28*BP$10+BQ28*BQ$10+BR28*BR$10+BS28*BS$10+BT28*BT$10</f>
        <v>1100</v>
      </c>
      <c r="BV28" s="26">
        <v>6</v>
      </c>
      <c r="BW28" s="27">
        <v>6</v>
      </c>
      <c r="BX28" s="27">
        <v>6</v>
      </c>
      <c r="BY28" s="27">
        <v>7</v>
      </c>
      <c r="BZ28" s="27">
        <v>6</v>
      </c>
      <c r="CA28" s="27">
        <v>7</v>
      </c>
      <c r="CB28" s="27">
        <v>3</v>
      </c>
      <c r="CC28" s="27">
        <v>6</v>
      </c>
      <c r="CD28" s="27">
        <v>5</v>
      </c>
      <c r="CE28" s="27">
        <v>6</v>
      </c>
      <c r="CF28" s="28">
        <v>5</v>
      </c>
      <c r="CG28" s="28">
        <v>5</v>
      </c>
      <c r="CH28" s="34">
        <f>BV28*BV$10+BW28*BW$10+BX28*BX$10+BY28*BY$10+BZ28*BZ$10+CA28*CA$10+CB28*CB$10+CC28*CC$10+CD28*CD$10+CF28*CF$10+CG28*CG$10+CE28*CE$10</f>
        <v>1567</v>
      </c>
      <c r="CJ28" s="26">
        <v>0</v>
      </c>
      <c r="CK28" s="27">
        <v>0</v>
      </c>
      <c r="CL28" s="27">
        <v>0</v>
      </c>
      <c r="CM28" s="27">
        <v>0</v>
      </c>
      <c r="CN28" s="27">
        <v>0</v>
      </c>
      <c r="CO28" s="27">
        <v>0</v>
      </c>
      <c r="CP28" s="27">
        <v>0</v>
      </c>
      <c r="CQ28" s="27">
        <v>0</v>
      </c>
      <c r="CR28" s="27">
        <v>0</v>
      </c>
      <c r="CS28" s="27">
        <v>0</v>
      </c>
      <c r="CT28" s="28">
        <v>0</v>
      </c>
      <c r="CU28" s="28">
        <v>0</v>
      </c>
      <c r="CV28" s="34">
        <f>CJ28*CJ$10+CK28*CK$10+CL28*CL$10+CM28*CM$10+CN28*CN$10+CO28*CO$10+CP28*CP$10+CQ28*CQ$10+CR28*CR$10+CS28*CS$10+CT28*CT$10+CU28*CU$10</f>
        <v>0</v>
      </c>
      <c r="CW28" s="26">
        <v>0</v>
      </c>
      <c r="CX28" s="27">
        <v>0</v>
      </c>
      <c r="CY28" s="27">
        <v>0</v>
      </c>
      <c r="CZ28" s="27">
        <v>0</v>
      </c>
      <c r="DA28" s="27">
        <v>0</v>
      </c>
      <c r="DB28" s="27">
        <v>0</v>
      </c>
      <c r="DC28" s="27">
        <v>0</v>
      </c>
      <c r="DD28" s="27">
        <v>0</v>
      </c>
      <c r="DE28" s="27">
        <v>0</v>
      </c>
      <c r="DF28" s="27">
        <v>0</v>
      </c>
      <c r="DG28" s="28">
        <v>0</v>
      </c>
      <c r="DH28" s="28">
        <v>0</v>
      </c>
      <c r="DI28" s="34">
        <f>CW28*CW$10+CX28*CX$10+CY28*CY$10+CZ28*CZ$10+DA28*DA$10+DB28*DB$10+DC28*DC$10+DD28*DD$10+DE28*DE$10+DG28*DG$10+DH28*DH$10+DF28*DF$10</f>
        <v>0</v>
      </c>
      <c r="DK28" s="26">
        <v>5</v>
      </c>
      <c r="DL28" s="27">
        <v>5</v>
      </c>
      <c r="DM28" s="27">
        <v>4</v>
      </c>
      <c r="DN28" s="27">
        <v>3</v>
      </c>
      <c r="DO28" s="27">
        <v>5</v>
      </c>
      <c r="DP28" s="27">
        <v>5</v>
      </c>
      <c r="DQ28" s="27">
        <v>3</v>
      </c>
      <c r="DR28" s="27">
        <v>3</v>
      </c>
      <c r="DS28" s="27">
        <v>3</v>
      </c>
      <c r="DT28" s="27">
        <v>4</v>
      </c>
      <c r="DU28" s="28">
        <v>5</v>
      </c>
      <c r="DV28" s="28">
        <v>5</v>
      </c>
      <c r="DW28" s="34">
        <f>DK28*DK$10+DL28*DL$10+DM28*DM$10+DN28*DN$10+DO28*DO$10+DP28*DP$10+DQ28*DQ$10+DR28*DR$10+DS28*DS$10+DT28*DT$10+DU28*DU$10+DV28*DV$10</f>
        <v>885</v>
      </c>
      <c r="DX28" s="26">
        <v>5</v>
      </c>
      <c r="DY28" s="27">
        <v>5</v>
      </c>
      <c r="DZ28" s="27">
        <v>5</v>
      </c>
      <c r="EA28" s="27">
        <v>5</v>
      </c>
      <c r="EB28" s="27">
        <v>6</v>
      </c>
      <c r="EC28" s="27">
        <v>5</v>
      </c>
      <c r="ED28" s="27">
        <v>5</v>
      </c>
      <c r="EE28" s="27">
        <v>6</v>
      </c>
      <c r="EF28" s="27">
        <v>6</v>
      </c>
      <c r="EG28" s="27">
        <v>5</v>
      </c>
      <c r="EH28" s="28">
        <v>5</v>
      </c>
      <c r="EI28" s="28">
        <v>5</v>
      </c>
      <c r="EJ28" s="34">
        <f>DX28*DX$10+DY28*DY$10+DZ28*DZ$10+EA28*EA$10+EB28*EB$10+EC28*EC$10+ED28*ED$10+EE28*EE$10+EF28*EF$10+EH28*EH$10+EI28*EI$10+EG28*EG$10</f>
        <v>1395</v>
      </c>
      <c r="EK28" s="26">
        <v>0</v>
      </c>
      <c r="EL28" s="27">
        <v>0</v>
      </c>
      <c r="EM28" s="27">
        <v>0</v>
      </c>
      <c r="EN28" s="27">
        <v>0</v>
      </c>
      <c r="EO28" s="27">
        <v>0</v>
      </c>
      <c r="EP28" s="27">
        <v>0</v>
      </c>
      <c r="EQ28" s="27">
        <v>0</v>
      </c>
      <c r="ER28" s="27">
        <v>0</v>
      </c>
      <c r="ES28" s="27">
        <v>0</v>
      </c>
      <c r="ET28" s="27">
        <v>0</v>
      </c>
      <c r="EU28" s="28">
        <v>0</v>
      </c>
      <c r="EV28" s="28">
        <v>0</v>
      </c>
      <c r="EW28" s="34">
        <f>EK28*EK$10+EL28*EL$10+EM28*EM$10+EN28*EN$10+EO28*EO$10+EP28*EP$10+EQ28*EQ$10+ER28*ER$10+ES28*ES$10+ET28*ET$10+EU28*EU$10+EV28*EV$10</f>
        <v>0</v>
      </c>
      <c r="EX28" s="26">
        <v>0</v>
      </c>
      <c r="EY28" s="27">
        <v>0</v>
      </c>
      <c r="EZ28" s="27">
        <v>0</v>
      </c>
      <c r="FA28" s="27">
        <v>0</v>
      </c>
      <c r="FB28" s="27">
        <v>0</v>
      </c>
      <c r="FC28" s="27">
        <v>0</v>
      </c>
      <c r="FD28" s="27">
        <v>0</v>
      </c>
      <c r="FE28" s="27">
        <v>0</v>
      </c>
      <c r="FF28" s="27">
        <v>0</v>
      </c>
      <c r="FG28" s="27">
        <v>0</v>
      </c>
      <c r="FH28" s="28">
        <v>0</v>
      </c>
      <c r="FI28" s="28">
        <v>0</v>
      </c>
      <c r="FJ28" s="34">
        <f>EX28*EX$10+EY28*EY$10+EZ28*EZ$10+FA28*FA$10+FB28*FB$10+FC28*FC$10+FD28*FD$10+FE28*FE$10+FF28*FF$10+FH28*FH$10+FI28*FI$10+FG28*FG$10</f>
        <v>0</v>
      </c>
    </row>
    <row r="29" spans="1:166" ht="13.5" thickBot="1" x14ac:dyDescent="0.25">
      <c r="A29" s="137"/>
      <c r="B29" s="142"/>
      <c r="C29" s="143"/>
      <c r="D29" s="143"/>
      <c r="E29" s="143"/>
      <c r="F29" s="144"/>
      <c r="G29" s="30">
        <v>2</v>
      </c>
      <c r="H29" s="31">
        <v>3</v>
      </c>
      <c r="I29" s="31">
        <v>4</v>
      </c>
      <c r="J29" s="31">
        <v>3</v>
      </c>
      <c r="K29" s="31">
        <v>3</v>
      </c>
      <c r="L29" s="31">
        <v>4</v>
      </c>
      <c r="M29" s="31">
        <v>3</v>
      </c>
      <c r="N29" s="31">
        <v>3</v>
      </c>
      <c r="O29" s="31">
        <v>4</v>
      </c>
      <c r="P29" s="31">
        <v>4</v>
      </c>
      <c r="Q29" s="32">
        <v>5</v>
      </c>
      <c r="R29" s="32">
        <v>5</v>
      </c>
      <c r="S29" s="34">
        <f>G29*G$10+H29*H$10+I29*I$10+J29*J$10+K29*K$10+L29*L$10+M29*M$10+N29*N$10+O29*O$10+P29*P$10+Q29*Q$10+R29*R$10</f>
        <v>732</v>
      </c>
      <c r="T29" s="30">
        <v>5</v>
      </c>
      <c r="U29" s="31">
        <v>4</v>
      </c>
      <c r="V29" s="31">
        <v>5</v>
      </c>
      <c r="W29" s="31">
        <v>5</v>
      </c>
      <c r="X29" s="31">
        <v>5</v>
      </c>
      <c r="Y29" s="31">
        <v>6</v>
      </c>
      <c r="Z29" s="31">
        <v>6</v>
      </c>
      <c r="AA29" s="31">
        <v>5</v>
      </c>
      <c r="AB29" s="31">
        <v>5</v>
      </c>
      <c r="AC29" s="31">
        <v>0</v>
      </c>
      <c r="AD29" s="32">
        <v>5</v>
      </c>
      <c r="AE29" s="32">
        <v>5</v>
      </c>
      <c r="AF29" s="34">
        <f>T29*T$10+U29*U$10+V29*V$10+W29*W$10+X29*X$10+Y29*Y$10+Z29*Z$10+AA29*AA$10+AB29*AB$10+AD29*AD$10+AE29*AE$10+AC29*AC$10</f>
        <v>1165</v>
      </c>
      <c r="AH29" s="30">
        <v>6</v>
      </c>
      <c r="AI29" s="31">
        <v>5</v>
      </c>
      <c r="AJ29" s="31">
        <v>0</v>
      </c>
      <c r="AK29" s="31">
        <v>5</v>
      </c>
      <c r="AL29" s="31">
        <v>4</v>
      </c>
      <c r="AM29" s="31">
        <v>4</v>
      </c>
      <c r="AN29" s="31">
        <v>5</v>
      </c>
      <c r="AO29" s="31">
        <v>3</v>
      </c>
      <c r="AP29" s="31">
        <v>5</v>
      </c>
      <c r="AQ29" s="31">
        <v>5</v>
      </c>
      <c r="AR29" s="32">
        <v>5</v>
      </c>
      <c r="AS29" s="32">
        <v>5</v>
      </c>
      <c r="AT29" s="34">
        <f>AH29*AH$10+AI29*AI$10+AJ29*AJ$10+AK29*AK$10+AL29*AL$10+AM29*AM$10+AN29*AN$10+AO29*AO$10+AP29*AP$10+AQ29*AQ$10+AR29*AR$10+AS29*AS$10</f>
        <v>911</v>
      </c>
      <c r="AU29" s="30">
        <v>6</v>
      </c>
      <c r="AV29" s="31">
        <v>6</v>
      </c>
      <c r="AW29" s="31">
        <v>5</v>
      </c>
      <c r="AX29" s="31">
        <v>5</v>
      </c>
      <c r="AY29" s="31">
        <v>5</v>
      </c>
      <c r="AZ29" s="31">
        <v>4</v>
      </c>
      <c r="BA29" s="31">
        <v>4</v>
      </c>
      <c r="BB29" s="31">
        <v>5</v>
      </c>
      <c r="BC29" s="31">
        <v>5</v>
      </c>
      <c r="BD29" s="31">
        <v>5</v>
      </c>
      <c r="BE29" s="32">
        <v>5</v>
      </c>
      <c r="BF29" s="32">
        <v>5</v>
      </c>
      <c r="BG29" s="34">
        <f>AU29*AU$10+AV29*AV$10+AW29*AW$10+AX29*AX$10+AY29*AY$10+AZ29*AZ$10+BA29*BA$10+BB29*BB$10+BC29*BC$10+BE29*BE$10+BF29*BF$10+BD29*BD$10</f>
        <v>1440</v>
      </c>
      <c r="BI29" s="30">
        <v>6</v>
      </c>
      <c r="BJ29" s="31">
        <v>5</v>
      </c>
      <c r="BK29" s="31">
        <v>6</v>
      </c>
      <c r="BL29" s="31">
        <v>6</v>
      </c>
      <c r="BM29" s="31">
        <v>5</v>
      </c>
      <c r="BN29" s="31">
        <v>5</v>
      </c>
      <c r="BO29" s="31">
        <v>5</v>
      </c>
      <c r="BP29" s="31">
        <v>4</v>
      </c>
      <c r="BQ29" s="31">
        <v>6</v>
      </c>
      <c r="BR29" s="31">
        <v>3</v>
      </c>
      <c r="BS29" s="32">
        <v>5</v>
      </c>
      <c r="BT29" s="32">
        <v>5</v>
      </c>
      <c r="BU29" s="34">
        <f>BI29*BI$10+BJ29*BJ$10+BK29*BK$10+BL29*BL$10+BM29*BM$10+BN29*BN$10+BO29*BO$10+BP29*BP$10+BQ29*BQ$10+BR29*BR$10+BS29*BS$10+BT29*BT$10</f>
        <v>1113</v>
      </c>
      <c r="BV29" s="30">
        <v>7</v>
      </c>
      <c r="BW29" s="31">
        <v>7</v>
      </c>
      <c r="BX29" s="31">
        <v>6</v>
      </c>
      <c r="BY29" s="31">
        <v>6</v>
      </c>
      <c r="BZ29" s="31">
        <v>6</v>
      </c>
      <c r="CA29" s="31">
        <v>7</v>
      </c>
      <c r="CB29" s="31">
        <v>3</v>
      </c>
      <c r="CC29" s="31">
        <v>6</v>
      </c>
      <c r="CD29" s="31">
        <v>5</v>
      </c>
      <c r="CE29" s="31">
        <v>6</v>
      </c>
      <c r="CF29" s="32">
        <v>5</v>
      </c>
      <c r="CG29" s="32">
        <v>5</v>
      </c>
      <c r="CH29" s="34">
        <f>BV29*BV$10+BW29*BW$10+BX29*BX$10+BY29*BY$10+BZ29*BZ$10+CA29*CA$10+CB29*CB$10+CC29*CC$10+CD29*CD$10+CF29*CF$10+CG29*CG$10+CE29*CE$10</f>
        <v>1632</v>
      </c>
      <c r="CJ29" s="30">
        <v>0</v>
      </c>
      <c r="CK29" s="31">
        <v>0</v>
      </c>
      <c r="CL29" s="31">
        <v>0</v>
      </c>
      <c r="CM29" s="31">
        <v>0</v>
      </c>
      <c r="CN29" s="31">
        <v>0</v>
      </c>
      <c r="CO29" s="31">
        <v>0</v>
      </c>
      <c r="CP29" s="31">
        <v>0</v>
      </c>
      <c r="CQ29" s="31">
        <v>0</v>
      </c>
      <c r="CR29" s="31">
        <v>0</v>
      </c>
      <c r="CS29" s="31">
        <v>0</v>
      </c>
      <c r="CT29" s="32">
        <v>0</v>
      </c>
      <c r="CU29" s="32">
        <v>0</v>
      </c>
      <c r="CV29" s="34">
        <f>CJ29*CJ$10+CK29*CK$10+CL29*CL$10+CM29*CM$10+CN29*CN$10+CO29*CO$10+CP29*CP$10+CQ29*CQ$10+CR29*CR$10+CS29*CS$10+CT29*CT$10+CU29*CU$10</f>
        <v>0</v>
      </c>
      <c r="CW29" s="30">
        <v>0</v>
      </c>
      <c r="CX29" s="31">
        <v>0</v>
      </c>
      <c r="CY29" s="31">
        <v>0</v>
      </c>
      <c r="CZ29" s="31">
        <v>0</v>
      </c>
      <c r="DA29" s="31">
        <v>0</v>
      </c>
      <c r="DB29" s="31">
        <v>0</v>
      </c>
      <c r="DC29" s="31">
        <v>0</v>
      </c>
      <c r="DD29" s="31">
        <v>0</v>
      </c>
      <c r="DE29" s="31">
        <v>0</v>
      </c>
      <c r="DF29" s="31">
        <v>0</v>
      </c>
      <c r="DG29" s="32">
        <v>0</v>
      </c>
      <c r="DH29" s="32">
        <v>0</v>
      </c>
      <c r="DI29" s="34">
        <f>CW29*CW$10+CX29*CX$10+CY29*CY$10+CZ29*CZ$10+DA29*DA$10+DB29*DB$10+DC29*DC$10+DD29*DD$10+DE29*DE$10+DG29*DG$10+DH29*DH$10+DF29*DF$10</f>
        <v>0</v>
      </c>
      <c r="DK29" s="30">
        <v>5</v>
      </c>
      <c r="DL29" s="31">
        <v>5</v>
      </c>
      <c r="DM29" s="31">
        <v>4</v>
      </c>
      <c r="DN29" s="31">
        <v>4</v>
      </c>
      <c r="DO29" s="31">
        <v>5</v>
      </c>
      <c r="DP29" s="31">
        <v>5</v>
      </c>
      <c r="DQ29" s="31">
        <v>3</v>
      </c>
      <c r="DR29" s="31">
        <v>3</v>
      </c>
      <c r="DS29" s="31">
        <v>3</v>
      </c>
      <c r="DT29" s="31">
        <v>5</v>
      </c>
      <c r="DU29" s="32">
        <v>5</v>
      </c>
      <c r="DV29" s="32">
        <v>5</v>
      </c>
      <c r="DW29" s="34">
        <f>DK29*DK$10+DL29*DL$10+DM29*DM$10+DN29*DN$10+DO29*DO$10+DP29*DP$10+DQ29*DQ$10+DR29*DR$10+DS29*DS$10+DT29*DT$10+DU29*DU$10+DV29*DV$10</f>
        <v>928</v>
      </c>
      <c r="DX29" s="30">
        <v>5</v>
      </c>
      <c r="DY29" s="31">
        <v>5</v>
      </c>
      <c r="DZ29" s="31">
        <v>5</v>
      </c>
      <c r="EA29" s="31">
        <v>5</v>
      </c>
      <c r="EB29" s="31">
        <v>5</v>
      </c>
      <c r="EC29" s="31">
        <v>6</v>
      </c>
      <c r="ED29" s="31">
        <v>5</v>
      </c>
      <c r="EE29" s="31">
        <v>6</v>
      </c>
      <c r="EF29" s="31">
        <v>6</v>
      </c>
      <c r="EG29" s="31">
        <v>6</v>
      </c>
      <c r="EH29" s="32">
        <v>6</v>
      </c>
      <c r="EI29" s="32">
        <v>5</v>
      </c>
      <c r="EJ29" s="34">
        <f>DX29*DX$10+DY29*DY$10+DZ29*DZ$10+EA29*EA$10+EB29*EB$10+EC29*EC$10+ED29*ED$10+EE29*EE$10+EF29*EF$10+EH29*EH$10+EI29*EI$10+EG29*EG$10</f>
        <v>1444</v>
      </c>
      <c r="EK29" s="30">
        <v>0</v>
      </c>
      <c r="EL29" s="31">
        <v>0</v>
      </c>
      <c r="EM29" s="31">
        <v>0</v>
      </c>
      <c r="EN29" s="31">
        <v>0</v>
      </c>
      <c r="EO29" s="31">
        <v>0</v>
      </c>
      <c r="EP29" s="31">
        <v>0</v>
      </c>
      <c r="EQ29" s="31">
        <v>0</v>
      </c>
      <c r="ER29" s="31">
        <v>0</v>
      </c>
      <c r="ES29" s="31">
        <v>0</v>
      </c>
      <c r="ET29" s="31">
        <v>0</v>
      </c>
      <c r="EU29" s="32">
        <v>0</v>
      </c>
      <c r="EV29" s="32">
        <v>0</v>
      </c>
      <c r="EW29" s="34">
        <f>EK29*EK$10+EL29*EL$10+EM29*EM$10+EN29*EN$10+EO29*EO$10+EP29*EP$10+EQ29*EQ$10+ER29*ER$10+ES29*ES$10+ET29*ET$10+EU29*EU$10+EV29*EV$10</f>
        <v>0</v>
      </c>
      <c r="EX29" s="30">
        <v>0</v>
      </c>
      <c r="EY29" s="31">
        <v>0</v>
      </c>
      <c r="EZ29" s="31">
        <v>0</v>
      </c>
      <c r="FA29" s="31">
        <v>0</v>
      </c>
      <c r="FB29" s="31">
        <v>0</v>
      </c>
      <c r="FC29" s="31">
        <v>0</v>
      </c>
      <c r="FD29" s="31">
        <v>0</v>
      </c>
      <c r="FE29" s="31">
        <v>0</v>
      </c>
      <c r="FF29" s="31">
        <v>0</v>
      </c>
      <c r="FG29" s="31">
        <v>0</v>
      </c>
      <c r="FH29" s="32">
        <v>0</v>
      </c>
      <c r="FI29" s="32">
        <v>0</v>
      </c>
      <c r="FJ29" s="34">
        <f>EX29*EX$10+EY29*EY$10+EZ29*EZ$10+FA29*FA$10+FB29*FB$10+FC29*FC$10+FD29*FD$10+FE29*FE$10+FF29*FF$10+FH29*FH$10+FI29*FI$10+FG29*FG$10</f>
        <v>0</v>
      </c>
    </row>
    <row r="30" spans="1:166" ht="13.5" thickBot="1" x14ac:dyDescent="0.25">
      <c r="A30" s="138"/>
      <c r="B30" s="33">
        <f>0.4*G30+0.6*T30</f>
        <v>1996.4</v>
      </c>
      <c r="C30" s="49">
        <f>AH30*0.4+AU30*0.6</f>
        <v>2364.4</v>
      </c>
      <c r="D30" s="56">
        <f>BI30+BV30</f>
        <v>5412</v>
      </c>
      <c r="E30" s="62">
        <f>CJ30*0.4+CW30*0.6</f>
        <v>0</v>
      </c>
      <c r="F30" s="65">
        <f>(DK30+EK30)*0.4+(DX30+EX30)*0.6</f>
        <v>2428.6</v>
      </c>
      <c r="G30" s="115">
        <f>S28+S29</f>
        <v>1517</v>
      </c>
      <c r="H30" s="116"/>
      <c r="I30" s="116"/>
      <c r="J30" s="116"/>
      <c r="K30" s="116"/>
      <c r="L30" s="116"/>
      <c r="M30" s="116"/>
      <c r="N30" s="116"/>
      <c r="O30" s="116"/>
      <c r="P30" s="116"/>
      <c r="Q30" s="116"/>
      <c r="R30" s="116"/>
      <c r="S30" s="117"/>
      <c r="T30" s="115">
        <f>AF28+AF29</f>
        <v>2316</v>
      </c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7"/>
      <c r="AH30" s="115">
        <f>AT28+AT29</f>
        <v>1744</v>
      </c>
      <c r="AI30" s="116"/>
      <c r="AJ30" s="116"/>
      <c r="AK30" s="116"/>
      <c r="AL30" s="116"/>
      <c r="AM30" s="116"/>
      <c r="AN30" s="116"/>
      <c r="AO30" s="116"/>
      <c r="AP30" s="116"/>
      <c r="AQ30" s="116"/>
      <c r="AR30" s="116"/>
      <c r="AS30" s="116"/>
      <c r="AT30" s="117"/>
      <c r="AU30" s="115">
        <f>BG28+BG29</f>
        <v>2778</v>
      </c>
      <c r="AV30" s="116"/>
      <c r="AW30" s="116"/>
      <c r="AX30" s="116"/>
      <c r="AY30" s="116"/>
      <c r="AZ30" s="116"/>
      <c r="BA30" s="116"/>
      <c r="BB30" s="116"/>
      <c r="BC30" s="116"/>
      <c r="BD30" s="116"/>
      <c r="BE30" s="116"/>
      <c r="BF30" s="116"/>
      <c r="BG30" s="117"/>
      <c r="BI30" s="115">
        <f>BU28+BU29</f>
        <v>2213</v>
      </c>
      <c r="BJ30" s="116"/>
      <c r="BK30" s="116"/>
      <c r="BL30" s="116"/>
      <c r="BM30" s="116"/>
      <c r="BN30" s="116"/>
      <c r="BO30" s="116"/>
      <c r="BP30" s="116"/>
      <c r="BQ30" s="116"/>
      <c r="BR30" s="116"/>
      <c r="BS30" s="116"/>
      <c r="BT30" s="116"/>
      <c r="BU30" s="117"/>
      <c r="BV30" s="115">
        <f>CH28+CH29</f>
        <v>3199</v>
      </c>
      <c r="BW30" s="116"/>
      <c r="BX30" s="116"/>
      <c r="BY30" s="116"/>
      <c r="BZ30" s="116"/>
      <c r="CA30" s="116"/>
      <c r="CB30" s="116"/>
      <c r="CC30" s="116"/>
      <c r="CD30" s="116"/>
      <c r="CE30" s="116"/>
      <c r="CF30" s="116"/>
      <c r="CG30" s="116"/>
      <c r="CH30" s="117"/>
      <c r="CJ30" s="115">
        <f>CV28+CV29</f>
        <v>0</v>
      </c>
      <c r="CK30" s="116"/>
      <c r="CL30" s="116"/>
      <c r="CM30" s="116"/>
      <c r="CN30" s="116"/>
      <c r="CO30" s="116"/>
      <c r="CP30" s="116"/>
      <c r="CQ30" s="116"/>
      <c r="CR30" s="116"/>
      <c r="CS30" s="116"/>
      <c r="CT30" s="116"/>
      <c r="CU30" s="116"/>
      <c r="CV30" s="117"/>
      <c r="CW30" s="115">
        <f>DI28+DI29</f>
        <v>0</v>
      </c>
      <c r="CX30" s="116"/>
      <c r="CY30" s="116"/>
      <c r="CZ30" s="116"/>
      <c r="DA30" s="116"/>
      <c r="DB30" s="116"/>
      <c r="DC30" s="116"/>
      <c r="DD30" s="116"/>
      <c r="DE30" s="116"/>
      <c r="DF30" s="116"/>
      <c r="DG30" s="116"/>
      <c r="DH30" s="116"/>
      <c r="DI30" s="117"/>
      <c r="DK30" s="115">
        <f>DW28+DW29</f>
        <v>1813</v>
      </c>
      <c r="DL30" s="116"/>
      <c r="DM30" s="116"/>
      <c r="DN30" s="116"/>
      <c r="DO30" s="116"/>
      <c r="DP30" s="116"/>
      <c r="DQ30" s="116"/>
      <c r="DR30" s="116"/>
      <c r="DS30" s="116"/>
      <c r="DT30" s="116"/>
      <c r="DU30" s="116"/>
      <c r="DV30" s="116"/>
      <c r="DW30" s="117"/>
      <c r="DX30" s="115">
        <f>EJ28+EJ29</f>
        <v>2839</v>
      </c>
      <c r="DY30" s="116"/>
      <c r="DZ30" s="116"/>
      <c r="EA30" s="116"/>
      <c r="EB30" s="116"/>
      <c r="EC30" s="116"/>
      <c r="ED30" s="116"/>
      <c r="EE30" s="116"/>
      <c r="EF30" s="116"/>
      <c r="EG30" s="116"/>
      <c r="EH30" s="116"/>
      <c r="EI30" s="116"/>
      <c r="EJ30" s="117"/>
      <c r="EK30" s="115">
        <f>EW28+EW29</f>
        <v>0</v>
      </c>
      <c r="EL30" s="116"/>
      <c r="EM30" s="116"/>
      <c r="EN30" s="116"/>
      <c r="EO30" s="116"/>
      <c r="EP30" s="116"/>
      <c r="EQ30" s="116"/>
      <c r="ER30" s="116"/>
      <c r="ES30" s="116"/>
      <c r="ET30" s="116"/>
      <c r="EU30" s="116"/>
      <c r="EV30" s="116"/>
      <c r="EW30" s="117"/>
      <c r="EX30" s="115">
        <f>FJ28+FJ29</f>
        <v>0</v>
      </c>
      <c r="EY30" s="116"/>
      <c r="EZ30" s="116"/>
      <c r="FA30" s="116"/>
      <c r="FB30" s="116"/>
      <c r="FC30" s="116"/>
      <c r="FD30" s="116"/>
      <c r="FE30" s="116"/>
      <c r="FF30" s="116"/>
      <c r="FG30" s="116"/>
      <c r="FH30" s="116"/>
      <c r="FI30" s="116"/>
      <c r="FJ30" s="117"/>
    </row>
    <row r="31" spans="1:166" ht="13.5" thickBot="1" x14ac:dyDescent="0.25">
      <c r="A31" s="136">
        <v>26</v>
      </c>
      <c r="B31" s="139" t="s">
        <v>109</v>
      </c>
      <c r="C31" s="140"/>
      <c r="D31" s="140"/>
      <c r="E31" s="140"/>
      <c r="F31" s="141"/>
      <c r="G31" s="26">
        <v>2</v>
      </c>
      <c r="H31" s="27">
        <v>3</v>
      </c>
      <c r="I31" s="27">
        <v>4</v>
      </c>
      <c r="J31" s="27">
        <v>3</v>
      </c>
      <c r="K31" s="27">
        <v>4</v>
      </c>
      <c r="L31" s="27">
        <v>4</v>
      </c>
      <c r="M31" s="27">
        <v>4</v>
      </c>
      <c r="N31" s="27">
        <v>4</v>
      </c>
      <c r="O31" s="27">
        <v>4</v>
      </c>
      <c r="P31" s="27">
        <v>4</v>
      </c>
      <c r="Q31" s="28">
        <v>5</v>
      </c>
      <c r="R31" s="28">
        <v>5</v>
      </c>
      <c r="S31" s="34">
        <f>G31*G$10+H31*H$10+I31*I$10+J31*J$10+K31*K$10+L31*L$10+M31*M$10+N31*N$10+O31*O$10+P31*P$10+Q31*Q$10+R31*R$10</f>
        <v>785</v>
      </c>
      <c r="T31" s="26">
        <v>5</v>
      </c>
      <c r="U31" s="27">
        <v>6</v>
      </c>
      <c r="V31" s="27">
        <v>4</v>
      </c>
      <c r="W31" s="27">
        <v>5</v>
      </c>
      <c r="X31" s="27">
        <v>4</v>
      </c>
      <c r="Y31" s="27">
        <v>6</v>
      </c>
      <c r="Z31" s="27">
        <v>6</v>
      </c>
      <c r="AA31" s="27">
        <v>8</v>
      </c>
      <c r="AB31" s="27">
        <v>5</v>
      </c>
      <c r="AC31" s="27">
        <v>0</v>
      </c>
      <c r="AD31" s="28">
        <v>5</v>
      </c>
      <c r="AE31" s="28">
        <v>5</v>
      </c>
      <c r="AF31" s="34">
        <f>T31*T$10+U31*U$10+V31*V$10+W31*W$10+X31*X$10+Y31*Y$10+Z31*Z$10+AA31*AA$10+AB31*AB$10+AD31*AD$10+AE31*AE$10+AC31*AC$10</f>
        <v>1151</v>
      </c>
      <c r="AH31" s="26">
        <v>5</v>
      </c>
      <c r="AI31" s="27">
        <v>4</v>
      </c>
      <c r="AJ31" s="27">
        <v>0</v>
      </c>
      <c r="AK31" s="27">
        <v>4</v>
      </c>
      <c r="AL31" s="27">
        <v>4</v>
      </c>
      <c r="AM31" s="27">
        <v>5</v>
      </c>
      <c r="AN31" s="27">
        <v>5</v>
      </c>
      <c r="AO31" s="27">
        <v>3</v>
      </c>
      <c r="AP31" s="27">
        <v>4</v>
      </c>
      <c r="AQ31" s="27">
        <v>4</v>
      </c>
      <c r="AR31" s="28">
        <v>5</v>
      </c>
      <c r="AS31" s="28">
        <v>5</v>
      </c>
      <c r="AT31" s="34">
        <f>AH31*AH$10+AI31*AI$10+AJ31*AJ$10+AK31*AK$10+AL31*AL$10+AM31*AM$10+AN31*AN$10+AO31*AO$10+AP31*AP$10+AQ31*AQ$10+AR31*AR$10+AS31*AS$10</f>
        <v>833</v>
      </c>
      <c r="AU31" s="26">
        <v>6</v>
      </c>
      <c r="AV31" s="27">
        <v>5</v>
      </c>
      <c r="AW31" s="27">
        <v>5</v>
      </c>
      <c r="AX31" s="27">
        <v>5</v>
      </c>
      <c r="AY31" s="27">
        <v>5</v>
      </c>
      <c r="AZ31" s="27">
        <v>3</v>
      </c>
      <c r="BA31" s="27">
        <v>3</v>
      </c>
      <c r="BB31" s="27">
        <v>5</v>
      </c>
      <c r="BC31" s="27">
        <v>5</v>
      </c>
      <c r="BD31" s="27">
        <v>5</v>
      </c>
      <c r="BE31" s="28">
        <v>5</v>
      </c>
      <c r="BF31" s="28">
        <v>5</v>
      </c>
      <c r="BG31" s="34">
        <f>AU31*AU$10+AV31*AV$10+AW31*AW$10+AX31*AX$10+AY31*AY$10+AZ31*AZ$10+BA31*BA$10+BB31*BB$10+BC31*BC$10+BE31*BE$10+BF31*BF$10+BD31*BD$10</f>
        <v>1338</v>
      </c>
      <c r="BI31" s="26">
        <v>5</v>
      </c>
      <c r="BJ31" s="27">
        <v>6</v>
      </c>
      <c r="BK31" s="27">
        <v>6</v>
      </c>
      <c r="BL31" s="27">
        <v>4</v>
      </c>
      <c r="BM31" s="27">
        <v>6</v>
      </c>
      <c r="BN31" s="27">
        <v>5</v>
      </c>
      <c r="BO31" s="27">
        <v>6</v>
      </c>
      <c r="BP31" s="27">
        <v>6</v>
      </c>
      <c r="BQ31" s="27">
        <v>6</v>
      </c>
      <c r="BR31" s="27">
        <v>7</v>
      </c>
      <c r="BS31" s="28">
        <v>5</v>
      </c>
      <c r="BT31" s="28">
        <v>5</v>
      </c>
      <c r="BU31" s="34">
        <f>BI31*BI$10+BJ31*BJ$10+BK31*BK$10+BL31*BL$10+BM31*BM$10+BN31*BN$10+BO31*BO$10+BP31*BP$10+BQ31*BQ$10+BR31*BR$10+BS31*BS$10+BT31*BT$10</f>
        <v>1225</v>
      </c>
      <c r="BV31" s="26">
        <v>6</v>
      </c>
      <c r="BW31" s="27">
        <v>5</v>
      </c>
      <c r="BX31" s="27">
        <v>5</v>
      </c>
      <c r="BY31" s="27">
        <v>6</v>
      </c>
      <c r="BZ31" s="27">
        <v>6</v>
      </c>
      <c r="CA31" s="27">
        <v>5</v>
      </c>
      <c r="CB31" s="27">
        <v>3</v>
      </c>
      <c r="CC31" s="27">
        <v>4</v>
      </c>
      <c r="CD31" s="27">
        <v>5</v>
      </c>
      <c r="CE31" s="27">
        <v>5</v>
      </c>
      <c r="CF31" s="28">
        <v>5</v>
      </c>
      <c r="CG31" s="28">
        <v>5</v>
      </c>
      <c r="CH31" s="34">
        <f>BV31*BV$10+BW31*BW$10+BX31*BX$10+BY31*BY$10+BZ31*BZ$10+CA31*CA$10+CB31*CB$10+CC31*CC$10+CD31*CD$10+CF31*CF$10+CG31*CG$10+CE31*CE$10</f>
        <v>1398</v>
      </c>
      <c r="CJ31" s="26">
        <v>6</v>
      </c>
      <c r="CK31" s="27">
        <v>5</v>
      </c>
      <c r="CL31" s="27">
        <v>5</v>
      </c>
      <c r="CM31" s="27">
        <v>6</v>
      </c>
      <c r="CN31" s="27">
        <v>5</v>
      </c>
      <c r="CO31" s="27">
        <v>6</v>
      </c>
      <c r="CP31" s="27">
        <v>6</v>
      </c>
      <c r="CQ31" s="27">
        <v>5</v>
      </c>
      <c r="CR31" s="27">
        <v>5</v>
      </c>
      <c r="CS31" s="27">
        <v>6</v>
      </c>
      <c r="CT31" s="28">
        <v>5</v>
      </c>
      <c r="CU31" s="28">
        <v>5</v>
      </c>
      <c r="CV31" s="34">
        <f>CJ31*CJ$10+CK31*CK$10+CL31*CL$10+CM31*CM$10+CN31*CN$10+CO31*CO$10+CP31*CP$10+CQ31*CQ$10+CR31*CR$10+CS31*CS$10+CT31*CT$10+CU31*CU$10</f>
        <v>1205</v>
      </c>
      <c r="CW31" s="26">
        <v>5</v>
      </c>
      <c r="CX31" s="27">
        <v>6</v>
      </c>
      <c r="CY31" s="27">
        <v>6</v>
      </c>
      <c r="CZ31" s="27">
        <v>6</v>
      </c>
      <c r="DA31" s="27">
        <v>6</v>
      </c>
      <c r="DB31" s="27">
        <v>4</v>
      </c>
      <c r="DC31" s="27">
        <v>5</v>
      </c>
      <c r="DD31" s="27">
        <v>4</v>
      </c>
      <c r="DE31" s="27">
        <v>5</v>
      </c>
      <c r="DF31" s="27">
        <v>5</v>
      </c>
      <c r="DG31" s="28">
        <v>5</v>
      </c>
      <c r="DH31" s="28">
        <v>5</v>
      </c>
      <c r="DI31" s="34">
        <f>CW31*CW$10+CX31*CX$10+CY31*CY$10+CZ31*CZ$10+DA31*DA$10+DB31*DB$10+DC31*DC$10+DD31*DD$10+DE31*DE$10+DG31*DG$10+DH31*DH$10+DF31*DF$10</f>
        <v>1309</v>
      </c>
      <c r="DK31" s="26">
        <v>0</v>
      </c>
      <c r="DL31" s="27">
        <v>0</v>
      </c>
      <c r="DM31" s="27">
        <v>0</v>
      </c>
      <c r="DN31" s="27">
        <v>0</v>
      </c>
      <c r="DO31" s="27">
        <v>0</v>
      </c>
      <c r="DP31" s="27">
        <v>0</v>
      </c>
      <c r="DQ31" s="27">
        <v>0</v>
      </c>
      <c r="DR31" s="27">
        <v>0</v>
      </c>
      <c r="DS31" s="27">
        <v>0</v>
      </c>
      <c r="DT31" s="27">
        <v>0</v>
      </c>
      <c r="DU31" s="28">
        <v>0</v>
      </c>
      <c r="DV31" s="28">
        <v>0</v>
      </c>
      <c r="DW31" s="34">
        <f>DK31*DK$10+DL31*DL$10+DM31*DM$10+DN31*DN$10+DO31*DO$10+DP31*DP$10+DQ31*DQ$10+DR31*DR$10+DS31*DS$10+DT31*DT$10+DU31*DU$10+DV31*DV$10</f>
        <v>0</v>
      </c>
      <c r="DX31" s="26">
        <v>0</v>
      </c>
      <c r="DY31" s="27">
        <v>0</v>
      </c>
      <c r="DZ31" s="27">
        <v>0</v>
      </c>
      <c r="EA31" s="27">
        <v>0</v>
      </c>
      <c r="EB31" s="27">
        <v>0</v>
      </c>
      <c r="EC31" s="27">
        <v>0</v>
      </c>
      <c r="ED31" s="27">
        <v>0</v>
      </c>
      <c r="EE31" s="27">
        <v>0</v>
      </c>
      <c r="EF31" s="27">
        <v>0</v>
      </c>
      <c r="EG31" s="27">
        <v>0</v>
      </c>
      <c r="EH31" s="28">
        <v>0</v>
      </c>
      <c r="EI31" s="28">
        <v>0</v>
      </c>
      <c r="EJ31" s="34">
        <f>DX31*DX$10+DY31*DY$10+DZ31*DZ$10+EA31*EA$10+EB31*EB$10+EC31*EC$10+ED31*ED$10+EE31*EE$10+EF31*EF$10+EH31*EH$10+EI31*EI$10+EG31*EG$10</f>
        <v>0</v>
      </c>
      <c r="EK31" s="26">
        <v>0</v>
      </c>
      <c r="EL31" s="27">
        <v>0</v>
      </c>
      <c r="EM31" s="27">
        <v>0</v>
      </c>
      <c r="EN31" s="27">
        <v>0</v>
      </c>
      <c r="EO31" s="27">
        <v>0</v>
      </c>
      <c r="EP31" s="27">
        <v>0</v>
      </c>
      <c r="EQ31" s="27">
        <v>0</v>
      </c>
      <c r="ER31" s="27">
        <v>0</v>
      </c>
      <c r="ES31" s="27">
        <v>0</v>
      </c>
      <c r="ET31" s="27">
        <v>0</v>
      </c>
      <c r="EU31" s="28">
        <v>0</v>
      </c>
      <c r="EV31" s="28">
        <v>0</v>
      </c>
      <c r="EW31" s="34">
        <f>EK31*EK$10+EL31*EL$10+EM31*EM$10+EN31*EN$10+EO31*EO$10+EP31*EP$10+EQ31*EQ$10+ER31*ER$10+ES31*ES$10+ET31*ET$10+EU31*EU$10+EV31*EV$10</f>
        <v>0</v>
      </c>
      <c r="EX31" s="26">
        <v>0</v>
      </c>
      <c r="EY31" s="27">
        <v>0</v>
      </c>
      <c r="EZ31" s="27">
        <v>0</v>
      </c>
      <c r="FA31" s="27">
        <v>0</v>
      </c>
      <c r="FB31" s="27">
        <v>0</v>
      </c>
      <c r="FC31" s="27">
        <v>0</v>
      </c>
      <c r="FD31" s="27">
        <v>0</v>
      </c>
      <c r="FE31" s="27">
        <v>0</v>
      </c>
      <c r="FF31" s="27">
        <v>0</v>
      </c>
      <c r="FG31" s="27">
        <v>0</v>
      </c>
      <c r="FH31" s="28">
        <v>0</v>
      </c>
      <c r="FI31" s="28">
        <v>0</v>
      </c>
      <c r="FJ31" s="34">
        <f>EX31*EX$10+EY31*EY$10+EZ31*EZ$10+FA31*FA$10+FB31*FB$10+FC31*FC$10+FD31*FD$10+FE31*FE$10+FF31*FF$10+FH31*FH$10+FI31*FI$10+FG31*FG$10</f>
        <v>0</v>
      </c>
    </row>
    <row r="32" spans="1:166" ht="13.5" thickBot="1" x14ac:dyDescent="0.25">
      <c r="A32" s="137"/>
      <c r="B32" s="142"/>
      <c r="C32" s="143"/>
      <c r="D32" s="143"/>
      <c r="E32" s="143"/>
      <c r="F32" s="144"/>
      <c r="G32" s="30">
        <v>2</v>
      </c>
      <c r="H32" s="31">
        <v>3</v>
      </c>
      <c r="I32" s="31">
        <v>4</v>
      </c>
      <c r="J32" s="31">
        <v>3</v>
      </c>
      <c r="K32" s="31">
        <v>3</v>
      </c>
      <c r="L32" s="31">
        <v>4</v>
      </c>
      <c r="M32" s="31">
        <v>3</v>
      </c>
      <c r="N32" s="31">
        <v>3</v>
      </c>
      <c r="O32" s="31">
        <v>4</v>
      </c>
      <c r="P32" s="31">
        <v>4</v>
      </c>
      <c r="Q32" s="32">
        <v>5</v>
      </c>
      <c r="R32" s="32">
        <v>5</v>
      </c>
      <c r="S32" s="34">
        <f>G32*G$10+H32*H$10+I32*I$10+J32*J$10+K32*K$10+L32*L$10+M32*M$10+N32*N$10+O32*O$10+P32*P$10+Q32*Q$10+R32*R$10</f>
        <v>732</v>
      </c>
      <c r="T32" s="30">
        <v>5</v>
      </c>
      <c r="U32" s="31">
        <v>4</v>
      </c>
      <c r="V32" s="31">
        <v>5</v>
      </c>
      <c r="W32" s="31">
        <v>5</v>
      </c>
      <c r="X32" s="31">
        <v>5</v>
      </c>
      <c r="Y32" s="31">
        <v>6</v>
      </c>
      <c r="Z32" s="31">
        <v>6</v>
      </c>
      <c r="AA32" s="31">
        <v>5</v>
      </c>
      <c r="AB32" s="31">
        <v>5</v>
      </c>
      <c r="AC32" s="31">
        <v>0</v>
      </c>
      <c r="AD32" s="32">
        <v>5</v>
      </c>
      <c r="AE32" s="32">
        <v>5</v>
      </c>
      <c r="AF32" s="34">
        <f>T32*T$10+U32*U$10+V32*V$10+W32*W$10+X32*X$10+Y32*Y$10+Z32*Z$10+AA32*AA$10+AB32*AB$10+AD32*AD$10+AE32*AE$10+AC32*AC$10</f>
        <v>1165</v>
      </c>
      <c r="AH32" s="30">
        <v>6</v>
      </c>
      <c r="AI32" s="31">
        <v>5</v>
      </c>
      <c r="AJ32" s="31">
        <v>0</v>
      </c>
      <c r="AK32" s="31">
        <v>5</v>
      </c>
      <c r="AL32" s="31">
        <v>4</v>
      </c>
      <c r="AM32" s="31">
        <v>4</v>
      </c>
      <c r="AN32" s="31">
        <v>5</v>
      </c>
      <c r="AO32" s="31">
        <v>3</v>
      </c>
      <c r="AP32" s="31">
        <v>5</v>
      </c>
      <c r="AQ32" s="31">
        <v>5</v>
      </c>
      <c r="AR32" s="32">
        <v>5</v>
      </c>
      <c r="AS32" s="32">
        <v>5</v>
      </c>
      <c r="AT32" s="34">
        <f>AH32*AH$10+AI32*AI$10+AJ32*AJ$10+AK32*AK$10+AL32*AL$10+AM32*AM$10+AN32*AN$10+AO32*AO$10+AP32*AP$10+AQ32*AQ$10+AR32*AR$10+AS32*AS$10</f>
        <v>911</v>
      </c>
      <c r="AU32" s="30">
        <v>6</v>
      </c>
      <c r="AV32" s="31">
        <v>6</v>
      </c>
      <c r="AW32" s="31">
        <v>5</v>
      </c>
      <c r="AX32" s="31">
        <v>5</v>
      </c>
      <c r="AY32" s="31">
        <v>5</v>
      </c>
      <c r="AZ32" s="31">
        <v>4</v>
      </c>
      <c r="BA32" s="31">
        <v>4</v>
      </c>
      <c r="BB32" s="31">
        <v>5</v>
      </c>
      <c r="BC32" s="31">
        <v>5</v>
      </c>
      <c r="BD32" s="31">
        <v>5</v>
      </c>
      <c r="BE32" s="32">
        <v>5</v>
      </c>
      <c r="BF32" s="32">
        <v>5</v>
      </c>
      <c r="BG32" s="34">
        <f>AU32*AU$10+AV32*AV$10+AW32*AW$10+AX32*AX$10+AY32*AY$10+AZ32*AZ$10+BA32*BA$10+BB32*BB$10+BC32*BC$10+BE32*BE$10+BF32*BF$10+BD32*BD$10</f>
        <v>1440</v>
      </c>
      <c r="BI32" s="30">
        <v>6</v>
      </c>
      <c r="BJ32" s="31">
        <v>6</v>
      </c>
      <c r="BK32" s="31">
        <v>6</v>
      </c>
      <c r="BL32" s="31">
        <v>4</v>
      </c>
      <c r="BM32" s="31">
        <v>6</v>
      </c>
      <c r="BN32" s="31">
        <v>6</v>
      </c>
      <c r="BO32" s="31">
        <v>5</v>
      </c>
      <c r="BP32" s="31">
        <v>5</v>
      </c>
      <c r="BQ32" s="31">
        <v>6</v>
      </c>
      <c r="BR32" s="31">
        <v>7</v>
      </c>
      <c r="BS32" s="32">
        <v>5</v>
      </c>
      <c r="BT32" s="32">
        <v>5</v>
      </c>
      <c r="BU32" s="34">
        <f>BI32*BI$10+BJ32*BJ$10+BK32*BK$10+BL32*BL$10+BM32*BM$10+BN32*BN$10+BO32*BO$10+BP32*BP$10+BQ32*BQ$10+BR32*BR$10+BS32*BS$10+BT32*BT$10</f>
        <v>1242</v>
      </c>
      <c r="BV32" s="30">
        <v>6</v>
      </c>
      <c r="BW32" s="31">
        <v>5</v>
      </c>
      <c r="BX32" s="31">
        <v>6</v>
      </c>
      <c r="BY32" s="31">
        <v>6</v>
      </c>
      <c r="BZ32" s="31">
        <v>6</v>
      </c>
      <c r="CA32" s="31">
        <v>5</v>
      </c>
      <c r="CB32" s="31">
        <v>4</v>
      </c>
      <c r="CC32" s="31">
        <v>4</v>
      </c>
      <c r="CD32" s="31">
        <v>6</v>
      </c>
      <c r="CE32" s="31">
        <v>5</v>
      </c>
      <c r="CF32" s="32">
        <v>5</v>
      </c>
      <c r="CG32" s="32">
        <v>5</v>
      </c>
      <c r="CH32" s="34">
        <f>BV32*BV$10+BW32*BW$10+BX32*BX$10+BY32*BY$10+BZ32*BZ$10+CA32*CA$10+CB32*CB$10+CC32*CC$10+CD32*CD$10+CF32*CF$10+CG32*CG$10+CE32*CE$10</f>
        <v>1512</v>
      </c>
      <c r="CJ32" s="30">
        <v>0</v>
      </c>
      <c r="CK32" s="31">
        <v>0</v>
      </c>
      <c r="CL32" s="31">
        <v>0</v>
      </c>
      <c r="CM32" s="31">
        <v>0</v>
      </c>
      <c r="CN32" s="31">
        <v>0</v>
      </c>
      <c r="CO32" s="31">
        <v>0</v>
      </c>
      <c r="CP32" s="31">
        <v>0</v>
      </c>
      <c r="CQ32" s="31">
        <v>0</v>
      </c>
      <c r="CR32" s="31">
        <v>0</v>
      </c>
      <c r="CS32" s="31">
        <v>0</v>
      </c>
      <c r="CT32" s="32">
        <v>0</v>
      </c>
      <c r="CU32" s="32">
        <v>0</v>
      </c>
      <c r="CV32" s="34">
        <f>CJ32*CJ$10+CK32*CK$10+CL32*CL$10+CM32*CM$10+CN32*CN$10+CO32*CO$10+CP32*CP$10+CQ32*CQ$10+CR32*CR$10+CS32*CS$10+CT32*CT$10+CU32*CU$10</f>
        <v>0</v>
      </c>
      <c r="CW32" s="30">
        <v>0</v>
      </c>
      <c r="CX32" s="31">
        <v>0</v>
      </c>
      <c r="CY32" s="31">
        <v>0</v>
      </c>
      <c r="CZ32" s="31">
        <v>0</v>
      </c>
      <c r="DA32" s="31">
        <v>0</v>
      </c>
      <c r="DB32" s="31">
        <v>0</v>
      </c>
      <c r="DC32" s="31">
        <v>0</v>
      </c>
      <c r="DD32" s="31">
        <v>0</v>
      </c>
      <c r="DE32" s="31">
        <v>0</v>
      </c>
      <c r="DF32" s="31">
        <v>0</v>
      </c>
      <c r="DG32" s="32">
        <v>0</v>
      </c>
      <c r="DH32" s="32">
        <v>0</v>
      </c>
      <c r="DI32" s="34">
        <f>CW32*CW$10+CX32*CX$10+CY32*CY$10+CZ32*CZ$10+DA32*DA$10+DB32*DB$10+DC32*DC$10+DD32*DD$10+DE32*DE$10+DG32*DG$10+DH32*DH$10+DF32*DF$10</f>
        <v>0</v>
      </c>
      <c r="DK32" s="30">
        <v>0</v>
      </c>
      <c r="DL32" s="31">
        <v>0</v>
      </c>
      <c r="DM32" s="31">
        <v>0</v>
      </c>
      <c r="DN32" s="31">
        <v>0</v>
      </c>
      <c r="DO32" s="31">
        <v>0</v>
      </c>
      <c r="DP32" s="31">
        <v>0</v>
      </c>
      <c r="DQ32" s="31">
        <v>0</v>
      </c>
      <c r="DR32" s="31">
        <v>0</v>
      </c>
      <c r="DS32" s="31">
        <v>0</v>
      </c>
      <c r="DT32" s="31">
        <v>0</v>
      </c>
      <c r="DU32" s="32">
        <v>0</v>
      </c>
      <c r="DV32" s="32">
        <v>0</v>
      </c>
      <c r="DW32" s="34">
        <f>DK32*DK$10+DL32*DL$10+DM32*DM$10+DN32*DN$10+DO32*DO$10+DP32*DP$10+DQ32*DQ$10+DR32*DR$10+DS32*DS$10+DT32*DT$10+DU32*DU$10+DV32*DV$10</f>
        <v>0</v>
      </c>
      <c r="DX32" s="30">
        <v>0</v>
      </c>
      <c r="DY32" s="31">
        <v>0</v>
      </c>
      <c r="DZ32" s="31">
        <v>0</v>
      </c>
      <c r="EA32" s="31">
        <v>0</v>
      </c>
      <c r="EB32" s="31">
        <v>0</v>
      </c>
      <c r="EC32" s="31">
        <v>0</v>
      </c>
      <c r="ED32" s="31">
        <v>0</v>
      </c>
      <c r="EE32" s="31">
        <v>0</v>
      </c>
      <c r="EF32" s="31">
        <v>0</v>
      </c>
      <c r="EG32" s="31">
        <v>0</v>
      </c>
      <c r="EH32" s="32">
        <v>0</v>
      </c>
      <c r="EI32" s="32">
        <v>0</v>
      </c>
      <c r="EJ32" s="34">
        <f>DX32*DX$10+DY32*DY$10+DZ32*DZ$10+EA32*EA$10+EB32*EB$10+EC32*EC$10+ED32*ED$10+EE32*EE$10+EF32*EF$10+EH32*EH$10+EI32*EI$10+EG32*EG$10</f>
        <v>0</v>
      </c>
      <c r="EK32" s="30">
        <v>0</v>
      </c>
      <c r="EL32" s="31">
        <v>0</v>
      </c>
      <c r="EM32" s="31">
        <v>0</v>
      </c>
      <c r="EN32" s="31">
        <v>0</v>
      </c>
      <c r="EO32" s="31">
        <v>0</v>
      </c>
      <c r="EP32" s="31">
        <v>0</v>
      </c>
      <c r="EQ32" s="31">
        <v>0</v>
      </c>
      <c r="ER32" s="31">
        <v>0</v>
      </c>
      <c r="ES32" s="31">
        <v>0</v>
      </c>
      <c r="ET32" s="31">
        <v>0</v>
      </c>
      <c r="EU32" s="32">
        <v>0</v>
      </c>
      <c r="EV32" s="32">
        <v>0</v>
      </c>
      <c r="EW32" s="34">
        <f>EK32*EK$10+EL32*EL$10+EM32*EM$10+EN32*EN$10+EO32*EO$10+EP32*EP$10+EQ32*EQ$10+ER32*ER$10+ES32*ES$10+ET32*ET$10+EU32*EU$10+EV32*EV$10</f>
        <v>0</v>
      </c>
      <c r="EX32" s="30">
        <v>0</v>
      </c>
      <c r="EY32" s="31">
        <v>0</v>
      </c>
      <c r="EZ32" s="31">
        <v>0</v>
      </c>
      <c r="FA32" s="31">
        <v>0</v>
      </c>
      <c r="FB32" s="31">
        <v>0</v>
      </c>
      <c r="FC32" s="31">
        <v>0</v>
      </c>
      <c r="FD32" s="31">
        <v>0</v>
      </c>
      <c r="FE32" s="31">
        <v>0</v>
      </c>
      <c r="FF32" s="31">
        <v>0</v>
      </c>
      <c r="FG32" s="31">
        <v>0</v>
      </c>
      <c r="FH32" s="32">
        <v>0</v>
      </c>
      <c r="FI32" s="32">
        <v>0</v>
      </c>
      <c r="FJ32" s="34">
        <f>EX32*EX$10+EY32*EY$10+EZ32*EZ$10+FA32*FA$10+FB32*FB$10+FC32*FC$10+FD32*FD$10+FE32*FE$10+FF32*FF$10+FH32*FH$10+FI32*FI$10+FG32*FG$10</f>
        <v>0</v>
      </c>
    </row>
    <row r="33" spans="1:166" ht="13.5" thickBot="1" x14ac:dyDescent="0.25">
      <c r="A33" s="138"/>
      <c r="B33" s="33">
        <f>0.4*G33+0.6*T33</f>
        <v>1996.4</v>
      </c>
      <c r="C33" s="49">
        <f>AH33*0.4+AU33*0.6</f>
        <v>2364.4</v>
      </c>
      <c r="D33" s="56">
        <f>BI33+BV33</f>
        <v>5377</v>
      </c>
      <c r="E33" s="62">
        <f>CJ33*0.4+CW33*0.6</f>
        <v>1267.4000000000001</v>
      </c>
      <c r="F33" s="65">
        <f>(DK33+EK33)*0.4+(DX33+EX33)*0.6</f>
        <v>0</v>
      </c>
      <c r="G33" s="115">
        <f>S31+S32</f>
        <v>1517</v>
      </c>
      <c r="H33" s="116"/>
      <c r="I33" s="116"/>
      <c r="J33" s="116"/>
      <c r="K33" s="116"/>
      <c r="L33" s="116"/>
      <c r="M33" s="116"/>
      <c r="N33" s="116"/>
      <c r="O33" s="116"/>
      <c r="P33" s="116"/>
      <c r="Q33" s="116"/>
      <c r="R33" s="116"/>
      <c r="S33" s="117"/>
      <c r="T33" s="115">
        <f>AF31+AF32</f>
        <v>2316</v>
      </c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7"/>
      <c r="AH33" s="115">
        <f>AT31+AT32</f>
        <v>1744</v>
      </c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7"/>
      <c r="AU33" s="115">
        <f>BG31+BG32</f>
        <v>2778</v>
      </c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7"/>
      <c r="BI33" s="115">
        <f>BU31+BU32</f>
        <v>2467</v>
      </c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7"/>
      <c r="BV33" s="115">
        <f>CH31+CH32</f>
        <v>2910</v>
      </c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7"/>
      <c r="CJ33" s="115">
        <f>CV31+CV32</f>
        <v>1205</v>
      </c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7"/>
      <c r="CW33" s="115">
        <f>DI31+DI32</f>
        <v>1309</v>
      </c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7"/>
      <c r="DK33" s="115">
        <f>DW31+DW32</f>
        <v>0</v>
      </c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7"/>
      <c r="DX33" s="115">
        <f>EJ31+EJ32</f>
        <v>0</v>
      </c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7"/>
      <c r="EK33" s="115">
        <f>EW31+EW32</f>
        <v>0</v>
      </c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7"/>
      <c r="EX33" s="115">
        <f>FJ31+FJ32</f>
        <v>0</v>
      </c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7"/>
    </row>
    <row r="34" spans="1:166" ht="13.5" thickBot="1" x14ac:dyDescent="0.25">
      <c r="A34" s="136">
        <v>26</v>
      </c>
      <c r="B34" s="139" t="s">
        <v>118</v>
      </c>
      <c r="C34" s="140"/>
      <c r="D34" s="140"/>
      <c r="E34" s="140"/>
      <c r="F34" s="141"/>
      <c r="G34" s="26">
        <v>2</v>
      </c>
      <c r="H34" s="27">
        <v>3</v>
      </c>
      <c r="I34" s="27">
        <v>4</v>
      </c>
      <c r="J34" s="27">
        <v>3</v>
      </c>
      <c r="K34" s="27">
        <v>4</v>
      </c>
      <c r="L34" s="27">
        <v>4</v>
      </c>
      <c r="M34" s="27">
        <v>4</v>
      </c>
      <c r="N34" s="27">
        <v>4</v>
      </c>
      <c r="O34" s="27">
        <v>4</v>
      </c>
      <c r="P34" s="27">
        <v>4</v>
      </c>
      <c r="Q34" s="28">
        <v>5</v>
      </c>
      <c r="R34" s="28">
        <v>5</v>
      </c>
      <c r="S34" s="34">
        <f>G34*G$10+H34*H$10+I34*I$10+J34*J$10+K34*K$10+L34*L$10+M34*M$10+N34*N$10+O34*O$10+P34*P$10+Q34*Q$10+R34*R$10</f>
        <v>785</v>
      </c>
      <c r="T34" s="26">
        <v>5</v>
      </c>
      <c r="U34" s="27">
        <v>6</v>
      </c>
      <c r="V34" s="27">
        <v>4</v>
      </c>
      <c r="W34" s="27">
        <v>5</v>
      </c>
      <c r="X34" s="27">
        <v>4</v>
      </c>
      <c r="Y34" s="27">
        <v>6</v>
      </c>
      <c r="Z34" s="27">
        <v>6</v>
      </c>
      <c r="AA34" s="27">
        <v>8</v>
      </c>
      <c r="AB34" s="27">
        <v>5</v>
      </c>
      <c r="AC34" s="27">
        <v>0</v>
      </c>
      <c r="AD34" s="28">
        <v>5</v>
      </c>
      <c r="AE34" s="28">
        <v>5</v>
      </c>
      <c r="AF34" s="34">
        <f>T34*T$10+U34*U$10+V34*V$10+W34*W$10+X34*X$10+Y34*Y$10+Z34*Z$10+AA34*AA$10+AB34*AB$10+AD34*AD$10+AE34*AE$10+AC34*AC$10</f>
        <v>1151</v>
      </c>
      <c r="AH34" s="26">
        <v>5</v>
      </c>
      <c r="AI34" s="27">
        <v>4</v>
      </c>
      <c r="AJ34" s="27">
        <v>0</v>
      </c>
      <c r="AK34" s="27">
        <v>4</v>
      </c>
      <c r="AL34" s="27">
        <v>4</v>
      </c>
      <c r="AM34" s="27">
        <v>5</v>
      </c>
      <c r="AN34" s="27">
        <v>5</v>
      </c>
      <c r="AO34" s="27">
        <v>3</v>
      </c>
      <c r="AP34" s="27">
        <v>4</v>
      </c>
      <c r="AQ34" s="27">
        <v>4</v>
      </c>
      <c r="AR34" s="28">
        <v>5</v>
      </c>
      <c r="AS34" s="28">
        <v>5</v>
      </c>
      <c r="AT34" s="34">
        <f>AH34*AH$10+AI34*AI$10+AJ34*AJ$10+AK34*AK$10+AL34*AL$10+AM34*AM$10+AN34*AN$10+AO34*AO$10+AP34*AP$10+AQ34*AQ$10+AR34*AR$10+AS34*AS$10</f>
        <v>833</v>
      </c>
      <c r="AU34" s="26">
        <v>6</v>
      </c>
      <c r="AV34" s="27">
        <v>5</v>
      </c>
      <c r="AW34" s="27">
        <v>5</v>
      </c>
      <c r="AX34" s="27">
        <v>5</v>
      </c>
      <c r="AY34" s="27">
        <v>5</v>
      </c>
      <c r="AZ34" s="27">
        <v>3</v>
      </c>
      <c r="BA34" s="27">
        <v>3</v>
      </c>
      <c r="BB34" s="27">
        <v>5</v>
      </c>
      <c r="BC34" s="27">
        <v>5</v>
      </c>
      <c r="BD34" s="27">
        <v>5</v>
      </c>
      <c r="BE34" s="28">
        <v>5</v>
      </c>
      <c r="BF34" s="28">
        <v>5</v>
      </c>
      <c r="BG34" s="34">
        <f>AU34*AU$10+AV34*AV$10+AW34*AW$10+AX34*AX$10+AY34*AY$10+AZ34*AZ$10+BA34*BA$10+BB34*BB$10+BC34*BC$10+BE34*BE$10+BF34*BF$10+BD34*BD$10</f>
        <v>1338</v>
      </c>
      <c r="BI34" s="26">
        <v>4</v>
      </c>
      <c r="BJ34" s="27">
        <v>4</v>
      </c>
      <c r="BK34" s="27">
        <v>5</v>
      </c>
      <c r="BL34" s="27">
        <v>5</v>
      </c>
      <c r="BM34" s="27">
        <v>5</v>
      </c>
      <c r="BN34" s="27">
        <v>4</v>
      </c>
      <c r="BO34" s="27">
        <v>5</v>
      </c>
      <c r="BP34" s="27">
        <v>1</v>
      </c>
      <c r="BQ34" s="27">
        <v>3</v>
      </c>
      <c r="BR34" s="27">
        <v>4</v>
      </c>
      <c r="BS34" s="28">
        <v>5</v>
      </c>
      <c r="BT34" s="28">
        <v>5</v>
      </c>
      <c r="BU34" s="34">
        <f>BI34*BI$10+BJ34*BJ$10+BK34*BK$10+BL34*BL$10+BM34*BM$10+BN34*BN$10+BO34*BO$10+BP34*BP$10+BQ34*BQ$10+BR34*BR$10+BS34*BS$10+BT34*BT$10</f>
        <v>892</v>
      </c>
      <c r="BV34" s="26">
        <v>5</v>
      </c>
      <c r="BW34" s="27">
        <v>5</v>
      </c>
      <c r="BX34" s="27">
        <v>5</v>
      </c>
      <c r="BY34" s="27">
        <v>4</v>
      </c>
      <c r="BZ34" s="27">
        <v>5</v>
      </c>
      <c r="CA34" s="27">
        <v>0</v>
      </c>
      <c r="CB34" s="27">
        <v>0</v>
      </c>
      <c r="CC34" s="27">
        <v>0</v>
      </c>
      <c r="CD34" s="27">
        <v>5</v>
      </c>
      <c r="CE34" s="27">
        <v>4</v>
      </c>
      <c r="CF34" s="28">
        <v>5</v>
      </c>
      <c r="CG34" s="28">
        <v>5</v>
      </c>
      <c r="CH34" s="34">
        <f>BV34*BV$10+BW34*BW$10+BX34*BX$10+BY34*BY$10+BZ34*BZ$10+CA34*CA$10+CB34*CB$10+CC34*CC$10+CD34*CD$10+CF34*CF$10+CG34*CG$10+CE34*CE$10</f>
        <v>965</v>
      </c>
      <c r="CJ34" s="26">
        <v>5</v>
      </c>
      <c r="CK34" s="27">
        <v>6</v>
      </c>
      <c r="CL34" s="27">
        <v>6</v>
      </c>
      <c r="CM34" s="27">
        <v>5</v>
      </c>
      <c r="CN34" s="27">
        <v>5</v>
      </c>
      <c r="CO34" s="27">
        <v>4</v>
      </c>
      <c r="CP34" s="27">
        <v>6</v>
      </c>
      <c r="CQ34" s="27">
        <v>5</v>
      </c>
      <c r="CR34" s="27">
        <v>4</v>
      </c>
      <c r="CS34" s="27">
        <v>3</v>
      </c>
      <c r="CT34" s="28">
        <v>5</v>
      </c>
      <c r="CU34" s="28">
        <v>5</v>
      </c>
      <c r="CV34" s="34">
        <f>CJ34*CJ$10+CK34*CK$10+CL34*CL$10+CM34*CM$10+CN34*CN$10+CO34*CO$10+CP34*CP$10+CQ34*CQ$10+CR34*CR$10+CS34*CS$10+CT34*CT$10+CU34*CU$10</f>
        <v>1055</v>
      </c>
      <c r="CW34" s="26">
        <v>0</v>
      </c>
      <c r="CX34" s="27">
        <v>5</v>
      </c>
      <c r="CY34" s="27">
        <v>4</v>
      </c>
      <c r="CZ34" s="27">
        <v>3</v>
      </c>
      <c r="DA34" s="27">
        <v>4</v>
      </c>
      <c r="DB34" s="27">
        <v>5</v>
      </c>
      <c r="DC34" s="27">
        <v>5</v>
      </c>
      <c r="DD34" s="27">
        <v>4</v>
      </c>
      <c r="DE34" s="27">
        <v>5</v>
      </c>
      <c r="DF34" s="27">
        <v>4</v>
      </c>
      <c r="DG34" s="28">
        <v>5</v>
      </c>
      <c r="DH34" s="28">
        <v>5</v>
      </c>
      <c r="DI34" s="34">
        <f>CW34*CW$10+CX34*CX$10+CY34*CY$10+CZ34*CZ$10+DA34*DA$10+DB34*DB$10+DC34*DC$10+DD34*DD$10+DE34*DE$10+DG34*DG$10+DH34*DH$10+DF34*DF$10</f>
        <v>991</v>
      </c>
      <c r="DK34" s="26">
        <v>6</v>
      </c>
      <c r="DL34" s="27">
        <v>5</v>
      </c>
      <c r="DM34" s="27">
        <v>5</v>
      </c>
      <c r="DN34" s="27">
        <v>5</v>
      </c>
      <c r="DO34" s="27">
        <v>6</v>
      </c>
      <c r="DP34" s="27">
        <v>5</v>
      </c>
      <c r="DQ34" s="27">
        <v>3</v>
      </c>
      <c r="DR34" s="27">
        <v>3</v>
      </c>
      <c r="DS34" s="27">
        <v>4</v>
      </c>
      <c r="DT34" s="27">
        <v>2</v>
      </c>
      <c r="DU34" s="28">
        <v>5</v>
      </c>
      <c r="DV34" s="28">
        <v>5</v>
      </c>
      <c r="DW34" s="34">
        <f>DK34*DK$10+DL34*DL$10+DM34*DM$10+DN34*DN$10+DO34*DO$10+DP34*DP$10+DQ34*DQ$10+DR34*DR$10+DS34*DS$10+DT34*DT$10+DU34*DU$10+DV34*DV$10</f>
        <v>963</v>
      </c>
      <c r="DX34" s="26">
        <v>5</v>
      </c>
      <c r="DY34" s="27">
        <v>6</v>
      </c>
      <c r="DZ34" s="27">
        <v>5</v>
      </c>
      <c r="EA34" s="27">
        <v>3</v>
      </c>
      <c r="EB34" s="27">
        <v>6</v>
      </c>
      <c r="EC34" s="27">
        <v>0</v>
      </c>
      <c r="ED34" s="27">
        <v>3</v>
      </c>
      <c r="EE34" s="27">
        <v>4</v>
      </c>
      <c r="EF34" s="27">
        <v>4</v>
      </c>
      <c r="EG34" s="27">
        <v>3</v>
      </c>
      <c r="EH34" s="28">
        <v>5</v>
      </c>
      <c r="EI34" s="28">
        <v>5</v>
      </c>
      <c r="EJ34" s="34">
        <f>DX34*DX$10+DY34*DY$10+DZ34*DZ$10+EA34*EA$10+EB34*EB$10+EC34*EC$10+ED34*ED$10+EE34*EE$10+EF34*EF$10+EH34*EH$10+EI34*EI$10+EG34*EG$10</f>
        <v>1014</v>
      </c>
      <c r="EK34" s="26">
        <v>0</v>
      </c>
      <c r="EL34" s="27">
        <v>0</v>
      </c>
      <c r="EM34" s="27">
        <v>0</v>
      </c>
      <c r="EN34" s="27">
        <v>0</v>
      </c>
      <c r="EO34" s="27">
        <v>0</v>
      </c>
      <c r="EP34" s="27">
        <v>0</v>
      </c>
      <c r="EQ34" s="27">
        <v>0</v>
      </c>
      <c r="ER34" s="27">
        <v>0</v>
      </c>
      <c r="ES34" s="27">
        <v>0</v>
      </c>
      <c r="ET34" s="27">
        <v>0</v>
      </c>
      <c r="EU34" s="28">
        <v>0</v>
      </c>
      <c r="EV34" s="28">
        <v>0</v>
      </c>
      <c r="EW34" s="34">
        <f>EK34*EK$10+EL34*EL$10+EM34*EM$10+EN34*EN$10+EO34*EO$10+EP34*EP$10+EQ34*EQ$10+ER34*ER$10+ES34*ES$10+ET34*ET$10+EU34*EU$10+EV34*EV$10</f>
        <v>0</v>
      </c>
      <c r="EX34" s="26">
        <v>0</v>
      </c>
      <c r="EY34" s="27">
        <v>0</v>
      </c>
      <c r="EZ34" s="27">
        <v>0</v>
      </c>
      <c r="FA34" s="27">
        <v>0</v>
      </c>
      <c r="FB34" s="27">
        <v>0</v>
      </c>
      <c r="FC34" s="27">
        <v>0</v>
      </c>
      <c r="FD34" s="27">
        <v>0</v>
      </c>
      <c r="FE34" s="27">
        <v>0</v>
      </c>
      <c r="FF34" s="27">
        <v>0</v>
      </c>
      <c r="FG34" s="27">
        <v>0</v>
      </c>
      <c r="FH34" s="28">
        <v>0</v>
      </c>
      <c r="FI34" s="28">
        <v>0</v>
      </c>
      <c r="FJ34" s="34">
        <f>EX34*EX$10+EY34*EY$10+EZ34*EZ$10+FA34*FA$10+FB34*FB$10+FC34*FC$10+FD34*FD$10+FE34*FE$10+FF34*FF$10+FH34*FH$10+FI34*FI$10+FG34*FG$10</f>
        <v>0</v>
      </c>
    </row>
    <row r="35" spans="1:166" ht="13.5" thickBot="1" x14ac:dyDescent="0.25">
      <c r="A35" s="137"/>
      <c r="B35" s="142"/>
      <c r="C35" s="143"/>
      <c r="D35" s="143"/>
      <c r="E35" s="143"/>
      <c r="F35" s="144"/>
      <c r="G35" s="30">
        <v>2</v>
      </c>
      <c r="H35" s="31">
        <v>3</v>
      </c>
      <c r="I35" s="31">
        <v>4</v>
      </c>
      <c r="J35" s="31">
        <v>3</v>
      </c>
      <c r="K35" s="31">
        <v>3</v>
      </c>
      <c r="L35" s="31">
        <v>4</v>
      </c>
      <c r="M35" s="31">
        <v>3</v>
      </c>
      <c r="N35" s="31">
        <v>3</v>
      </c>
      <c r="O35" s="31">
        <v>4</v>
      </c>
      <c r="P35" s="31">
        <v>4</v>
      </c>
      <c r="Q35" s="32">
        <v>5</v>
      </c>
      <c r="R35" s="32">
        <v>5</v>
      </c>
      <c r="S35" s="34">
        <f>G35*G$10+H35*H$10+I35*I$10+J35*J$10+K35*K$10+L35*L$10+M35*M$10+N35*N$10+O35*O$10+P35*P$10+Q35*Q$10+R35*R$10</f>
        <v>732</v>
      </c>
      <c r="T35" s="30">
        <v>5</v>
      </c>
      <c r="U35" s="31">
        <v>4</v>
      </c>
      <c r="V35" s="31">
        <v>5</v>
      </c>
      <c r="W35" s="31">
        <v>5</v>
      </c>
      <c r="X35" s="31">
        <v>5</v>
      </c>
      <c r="Y35" s="31">
        <v>6</v>
      </c>
      <c r="Z35" s="31">
        <v>6</v>
      </c>
      <c r="AA35" s="31">
        <v>5</v>
      </c>
      <c r="AB35" s="31">
        <v>5</v>
      </c>
      <c r="AC35" s="31">
        <v>0</v>
      </c>
      <c r="AD35" s="32">
        <v>5</v>
      </c>
      <c r="AE35" s="32">
        <v>5</v>
      </c>
      <c r="AF35" s="34">
        <f>T35*T$10+U35*U$10+V35*V$10+W35*W$10+X35*X$10+Y35*Y$10+Z35*Z$10+AA35*AA$10+AB35*AB$10+AD35*AD$10+AE35*AE$10+AC35*AC$10</f>
        <v>1165</v>
      </c>
      <c r="AH35" s="30">
        <v>6</v>
      </c>
      <c r="AI35" s="31">
        <v>5</v>
      </c>
      <c r="AJ35" s="31">
        <v>0</v>
      </c>
      <c r="AK35" s="31">
        <v>5</v>
      </c>
      <c r="AL35" s="31">
        <v>4</v>
      </c>
      <c r="AM35" s="31">
        <v>4</v>
      </c>
      <c r="AN35" s="31">
        <v>5</v>
      </c>
      <c r="AO35" s="31">
        <v>3</v>
      </c>
      <c r="AP35" s="31">
        <v>5</v>
      </c>
      <c r="AQ35" s="31">
        <v>5</v>
      </c>
      <c r="AR35" s="32">
        <v>5</v>
      </c>
      <c r="AS35" s="32">
        <v>5</v>
      </c>
      <c r="AT35" s="34">
        <f>AH35*AH$10+AI35*AI$10+AJ35*AJ$10+AK35*AK$10+AL35*AL$10+AM35*AM$10+AN35*AN$10+AO35*AO$10+AP35*AP$10+AQ35*AQ$10+AR35*AR$10+AS35*AS$10</f>
        <v>911</v>
      </c>
      <c r="AU35" s="30">
        <v>6</v>
      </c>
      <c r="AV35" s="31">
        <v>6</v>
      </c>
      <c r="AW35" s="31">
        <v>5</v>
      </c>
      <c r="AX35" s="31">
        <v>5</v>
      </c>
      <c r="AY35" s="31">
        <v>5</v>
      </c>
      <c r="AZ35" s="31">
        <v>4</v>
      </c>
      <c r="BA35" s="31">
        <v>4</v>
      </c>
      <c r="BB35" s="31">
        <v>5</v>
      </c>
      <c r="BC35" s="31">
        <v>5</v>
      </c>
      <c r="BD35" s="31">
        <v>5</v>
      </c>
      <c r="BE35" s="32">
        <v>5</v>
      </c>
      <c r="BF35" s="32">
        <v>5</v>
      </c>
      <c r="BG35" s="34">
        <f>AU35*AU$10+AV35*AV$10+AW35*AW$10+AX35*AX$10+AY35*AY$10+AZ35*AZ$10+BA35*BA$10+BB35*BB$10+BC35*BC$10+BE35*BE$10+BF35*BF$10+BD35*BD$10</f>
        <v>1440</v>
      </c>
      <c r="BI35" s="30">
        <v>5</v>
      </c>
      <c r="BJ35" s="31">
        <v>4</v>
      </c>
      <c r="BK35" s="31">
        <v>6</v>
      </c>
      <c r="BL35" s="31">
        <v>5</v>
      </c>
      <c r="BM35" s="31">
        <v>5</v>
      </c>
      <c r="BN35" s="31">
        <v>3</v>
      </c>
      <c r="BO35" s="31">
        <v>5</v>
      </c>
      <c r="BP35" s="31">
        <v>1</v>
      </c>
      <c r="BQ35" s="31">
        <v>3</v>
      </c>
      <c r="BR35" s="31">
        <v>4</v>
      </c>
      <c r="BS35" s="32">
        <v>5</v>
      </c>
      <c r="BT35" s="32">
        <v>5</v>
      </c>
      <c r="BU35" s="34">
        <f>BI35*BI$10+BJ35*BJ$10+BK35*BK$10+BL35*BL$10+BM35*BM$10+BN35*BN$10+BO35*BO$10+BP35*BP$10+BQ35*BQ$10+BR35*BR$10+BS35*BS$10+BT35*BT$10</f>
        <v>921</v>
      </c>
      <c r="BV35" s="30">
        <v>5</v>
      </c>
      <c r="BW35" s="31">
        <v>5</v>
      </c>
      <c r="BX35" s="31">
        <v>4</v>
      </c>
      <c r="BY35" s="31">
        <v>4</v>
      </c>
      <c r="BZ35" s="31">
        <v>5</v>
      </c>
      <c r="CA35" s="31">
        <v>0</v>
      </c>
      <c r="CB35" s="31">
        <v>0</v>
      </c>
      <c r="CC35" s="31">
        <v>0</v>
      </c>
      <c r="CD35" s="31">
        <v>5</v>
      </c>
      <c r="CE35" s="31">
        <v>4</v>
      </c>
      <c r="CF35" s="32">
        <v>5</v>
      </c>
      <c r="CG35" s="32">
        <v>5</v>
      </c>
      <c r="CH35" s="34">
        <f>BV35*BV$10+BW35*BW$10+BX35*BX$10+BY35*BY$10+BZ35*BZ$10+CA35*CA$10+CB35*CB$10+CC35*CC$10+CD35*CD$10+CF35*CF$10+CG35*CG$10+CE35*CE$10</f>
        <v>942</v>
      </c>
      <c r="CJ35" s="30">
        <v>0</v>
      </c>
      <c r="CK35" s="31">
        <v>0</v>
      </c>
      <c r="CL35" s="31">
        <v>0</v>
      </c>
      <c r="CM35" s="31">
        <v>0</v>
      </c>
      <c r="CN35" s="31">
        <v>0</v>
      </c>
      <c r="CO35" s="31">
        <v>0</v>
      </c>
      <c r="CP35" s="31">
        <v>0</v>
      </c>
      <c r="CQ35" s="31">
        <v>0</v>
      </c>
      <c r="CR35" s="31">
        <v>0</v>
      </c>
      <c r="CS35" s="31">
        <v>0</v>
      </c>
      <c r="CT35" s="32">
        <v>0</v>
      </c>
      <c r="CU35" s="32">
        <v>0</v>
      </c>
      <c r="CV35" s="34">
        <f>CJ35*CJ$10+CK35*CK$10+CL35*CL$10+CM35*CM$10+CN35*CN$10+CO35*CO$10+CP35*CP$10+CQ35*CQ$10+CR35*CR$10+CS35*CS$10+CT35*CT$10+CU35*CU$10</f>
        <v>0</v>
      </c>
      <c r="CW35" s="30">
        <v>0</v>
      </c>
      <c r="CX35" s="31">
        <v>0</v>
      </c>
      <c r="CY35" s="31">
        <v>0</v>
      </c>
      <c r="CZ35" s="31">
        <v>0</v>
      </c>
      <c r="DA35" s="31">
        <v>0</v>
      </c>
      <c r="DB35" s="31">
        <v>0</v>
      </c>
      <c r="DC35" s="31">
        <v>0</v>
      </c>
      <c r="DD35" s="31">
        <v>0</v>
      </c>
      <c r="DE35" s="31">
        <v>0</v>
      </c>
      <c r="DF35" s="31">
        <v>0</v>
      </c>
      <c r="DG35" s="32">
        <v>0</v>
      </c>
      <c r="DH35" s="32">
        <v>0</v>
      </c>
      <c r="DI35" s="34">
        <f>CW35*CW$10+CX35*CX$10+CY35*CY$10+CZ35*CZ$10+DA35*DA$10+DB35*DB$10+DC35*DC$10+DD35*DD$10+DE35*DE$10+DG35*DG$10+DH35*DH$10+DF35*DF$10</f>
        <v>0</v>
      </c>
      <c r="DK35" s="30">
        <v>6</v>
      </c>
      <c r="DL35" s="31">
        <v>5</v>
      </c>
      <c r="DM35" s="31">
        <v>4</v>
      </c>
      <c r="DN35" s="31">
        <v>4</v>
      </c>
      <c r="DO35" s="31">
        <v>6</v>
      </c>
      <c r="DP35" s="31">
        <v>5</v>
      </c>
      <c r="DQ35" s="31">
        <v>3</v>
      </c>
      <c r="DR35" s="31">
        <v>3</v>
      </c>
      <c r="DS35" s="31">
        <v>4</v>
      </c>
      <c r="DT35" s="31">
        <v>2</v>
      </c>
      <c r="DU35" s="32">
        <v>5</v>
      </c>
      <c r="DV35" s="32">
        <v>5</v>
      </c>
      <c r="DW35" s="34">
        <f>DK35*DK$10+DL35*DL$10+DM35*DM$10+DN35*DN$10+DO35*DO$10+DP35*DP$10+DQ35*DQ$10+DR35*DR$10+DS35*DS$10+DT35*DT$10+DU35*DU$10+DV35*DV$10</f>
        <v>918</v>
      </c>
      <c r="DX35" s="30">
        <v>5</v>
      </c>
      <c r="DY35" s="31">
        <v>5</v>
      </c>
      <c r="DZ35" s="31">
        <v>4</v>
      </c>
      <c r="EA35" s="31">
        <v>2</v>
      </c>
      <c r="EB35" s="31">
        <v>6</v>
      </c>
      <c r="EC35" s="31">
        <v>0</v>
      </c>
      <c r="ED35" s="31">
        <v>4</v>
      </c>
      <c r="EE35" s="31">
        <v>4</v>
      </c>
      <c r="EF35" s="31">
        <v>3</v>
      </c>
      <c r="EG35" s="31">
        <v>3</v>
      </c>
      <c r="EH35" s="32">
        <v>5</v>
      </c>
      <c r="EI35" s="32">
        <v>5</v>
      </c>
      <c r="EJ35" s="34">
        <f>DX35*DX$10+DY35*DY$10+DZ35*DZ$10+EA35*EA$10+EB35*EB$10+EC35*EC$10+ED35*ED$10+EE35*EE$10+EF35*EF$10+EH35*EH$10+EI35*EI$10+EG35*EG$10</f>
        <v>952</v>
      </c>
      <c r="EK35" s="30">
        <v>0</v>
      </c>
      <c r="EL35" s="31">
        <v>0</v>
      </c>
      <c r="EM35" s="31">
        <v>0</v>
      </c>
      <c r="EN35" s="31">
        <v>0</v>
      </c>
      <c r="EO35" s="31">
        <v>0</v>
      </c>
      <c r="EP35" s="31">
        <v>0</v>
      </c>
      <c r="EQ35" s="31">
        <v>0</v>
      </c>
      <c r="ER35" s="31">
        <v>0</v>
      </c>
      <c r="ES35" s="31">
        <v>0</v>
      </c>
      <c r="ET35" s="31">
        <v>0</v>
      </c>
      <c r="EU35" s="32">
        <v>0</v>
      </c>
      <c r="EV35" s="32">
        <v>0</v>
      </c>
      <c r="EW35" s="34">
        <f>EK35*EK$10+EL35*EL$10+EM35*EM$10+EN35*EN$10+EO35*EO$10+EP35*EP$10+EQ35*EQ$10+ER35*ER$10+ES35*ES$10+ET35*ET$10+EU35*EU$10+EV35*EV$10</f>
        <v>0</v>
      </c>
      <c r="EX35" s="30">
        <v>0</v>
      </c>
      <c r="EY35" s="31">
        <v>0</v>
      </c>
      <c r="EZ35" s="31">
        <v>0</v>
      </c>
      <c r="FA35" s="31">
        <v>0</v>
      </c>
      <c r="FB35" s="31">
        <v>0</v>
      </c>
      <c r="FC35" s="31">
        <v>0</v>
      </c>
      <c r="FD35" s="31">
        <v>0</v>
      </c>
      <c r="FE35" s="31">
        <v>0</v>
      </c>
      <c r="FF35" s="31">
        <v>0</v>
      </c>
      <c r="FG35" s="31">
        <v>0</v>
      </c>
      <c r="FH35" s="32">
        <v>0</v>
      </c>
      <c r="FI35" s="32">
        <v>0</v>
      </c>
      <c r="FJ35" s="34">
        <f>EX35*EX$10+EY35*EY$10+EZ35*EZ$10+FA35*FA$10+FB35*FB$10+FC35*FC$10+FD35*FD$10+FE35*FE$10+FF35*FF$10+FH35*FH$10+FI35*FI$10+FG35*FG$10</f>
        <v>0</v>
      </c>
    </row>
    <row r="36" spans="1:166" ht="13.5" thickBot="1" x14ac:dyDescent="0.25">
      <c r="A36" s="138"/>
      <c r="B36" s="33">
        <f>0.4*G36+0.6*T36</f>
        <v>1996.4</v>
      </c>
      <c r="C36" s="49">
        <f>AH36*0.4+AU36*0.6</f>
        <v>2364.4</v>
      </c>
      <c r="D36" s="56">
        <f>BI36+BV36</f>
        <v>3720</v>
      </c>
      <c r="E36" s="62">
        <f>CJ36*0.4+CW36*0.6</f>
        <v>1016.6</v>
      </c>
      <c r="F36" s="65">
        <f>(DK36+EK36)*0.4+(DX36+EX36)*0.6</f>
        <v>1932</v>
      </c>
      <c r="G36" s="115">
        <f>S34+S35</f>
        <v>1517</v>
      </c>
      <c r="H36" s="116"/>
      <c r="I36" s="116"/>
      <c r="J36" s="116"/>
      <c r="K36" s="116"/>
      <c r="L36" s="116"/>
      <c r="M36" s="116"/>
      <c r="N36" s="116"/>
      <c r="O36" s="116"/>
      <c r="P36" s="116"/>
      <c r="Q36" s="116"/>
      <c r="R36" s="116"/>
      <c r="S36" s="117"/>
      <c r="T36" s="115">
        <f>AF34+AF35</f>
        <v>2316</v>
      </c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7"/>
      <c r="AH36" s="115">
        <f>AT34+AT35</f>
        <v>1744</v>
      </c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7"/>
      <c r="AU36" s="115">
        <f>BG34+BG35</f>
        <v>2778</v>
      </c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7"/>
      <c r="BI36" s="115">
        <f>BU34+BU35</f>
        <v>1813</v>
      </c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7"/>
      <c r="BV36" s="115">
        <f>CH34+CH35</f>
        <v>1907</v>
      </c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7"/>
      <c r="CJ36" s="115">
        <f>CV34+CV35</f>
        <v>1055</v>
      </c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7"/>
      <c r="CW36" s="115">
        <f>DI34+DI35</f>
        <v>991</v>
      </c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7"/>
      <c r="DK36" s="115">
        <f>DW34+DW35</f>
        <v>1881</v>
      </c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7"/>
      <c r="DX36" s="115">
        <f>EJ34+EJ35</f>
        <v>1966</v>
      </c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7"/>
      <c r="EK36" s="115">
        <f>EW34+EW35</f>
        <v>0</v>
      </c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7"/>
      <c r="EX36" s="115">
        <f>FJ34+FJ35</f>
        <v>0</v>
      </c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7"/>
    </row>
    <row r="37" spans="1:166" ht="13.5" thickBot="1" x14ac:dyDescent="0.25">
      <c r="A37" s="136">
        <v>26</v>
      </c>
      <c r="B37" s="139" t="s">
        <v>119</v>
      </c>
      <c r="C37" s="140"/>
      <c r="D37" s="140"/>
      <c r="E37" s="140"/>
      <c r="F37" s="141"/>
      <c r="G37" s="26">
        <v>2</v>
      </c>
      <c r="H37" s="27">
        <v>3</v>
      </c>
      <c r="I37" s="27">
        <v>4</v>
      </c>
      <c r="J37" s="27">
        <v>3</v>
      </c>
      <c r="K37" s="27">
        <v>4</v>
      </c>
      <c r="L37" s="27">
        <v>4</v>
      </c>
      <c r="M37" s="27">
        <v>4</v>
      </c>
      <c r="N37" s="27">
        <v>4</v>
      </c>
      <c r="O37" s="27">
        <v>4</v>
      </c>
      <c r="P37" s="27">
        <v>4</v>
      </c>
      <c r="Q37" s="28">
        <v>5</v>
      </c>
      <c r="R37" s="28">
        <v>5</v>
      </c>
      <c r="S37" s="34">
        <f>G37*G$10+H37*H$10+I37*I$10+J37*J$10+K37*K$10+L37*L$10+M37*M$10+N37*N$10+O37*O$10+P37*P$10+Q37*Q$10+R37*R$10</f>
        <v>785</v>
      </c>
      <c r="T37" s="26">
        <v>5</v>
      </c>
      <c r="U37" s="27">
        <v>6</v>
      </c>
      <c r="V37" s="27">
        <v>4</v>
      </c>
      <c r="W37" s="27">
        <v>5</v>
      </c>
      <c r="X37" s="27">
        <v>4</v>
      </c>
      <c r="Y37" s="27">
        <v>6</v>
      </c>
      <c r="Z37" s="27">
        <v>6</v>
      </c>
      <c r="AA37" s="27">
        <v>8</v>
      </c>
      <c r="AB37" s="27">
        <v>5</v>
      </c>
      <c r="AC37" s="27">
        <v>0</v>
      </c>
      <c r="AD37" s="28">
        <v>5</v>
      </c>
      <c r="AE37" s="28">
        <v>5</v>
      </c>
      <c r="AF37" s="34">
        <f>T37*T$10+U37*U$10+V37*V$10+W37*W$10+X37*X$10+Y37*Y$10+Z37*Z$10+AA37*AA$10+AB37*AB$10+AD37*AD$10+AE37*AE$10+AC37*AC$10</f>
        <v>1151</v>
      </c>
      <c r="AH37" s="26">
        <v>5</v>
      </c>
      <c r="AI37" s="27">
        <v>4</v>
      </c>
      <c r="AJ37" s="27">
        <v>0</v>
      </c>
      <c r="AK37" s="27">
        <v>4</v>
      </c>
      <c r="AL37" s="27">
        <v>4</v>
      </c>
      <c r="AM37" s="27">
        <v>5</v>
      </c>
      <c r="AN37" s="27">
        <v>5</v>
      </c>
      <c r="AO37" s="27">
        <v>3</v>
      </c>
      <c r="AP37" s="27">
        <v>4</v>
      </c>
      <c r="AQ37" s="27">
        <v>4</v>
      </c>
      <c r="AR37" s="28">
        <v>5</v>
      </c>
      <c r="AS37" s="28">
        <v>5</v>
      </c>
      <c r="AT37" s="34">
        <f>AH37*AH$10+AI37*AI$10+AJ37*AJ$10+AK37*AK$10+AL37*AL$10+AM37*AM$10+AN37*AN$10+AO37*AO$10+AP37*AP$10+AQ37*AQ$10+AR37*AR$10+AS37*AS$10</f>
        <v>833</v>
      </c>
      <c r="AU37" s="26">
        <v>6</v>
      </c>
      <c r="AV37" s="27">
        <v>5</v>
      </c>
      <c r="AW37" s="27">
        <v>5</v>
      </c>
      <c r="AX37" s="27">
        <v>5</v>
      </c>
      <c r="AY37" s="27">
        <v>5</v>
      </c>
      <c r="AZ37" s="27">
        <v>3</v>
      </c>
      <c r="BA37" s="27">
        <v>3</v>
      </c>
      <c r="BB37" s="27">
        <v>5</v>
      </c>
      <c r="BC37" s="27">
        <v>5</v>
      </c>
      <c r="BD37" s="27">
        <v>5</v>
      </c>
      <c r="BE37" s="28">
        <v>5</v>
      </c>
      <c r="BF37" s="28">
        <v>5</v>
      </c>
      <c r="BG37" s="34">
        <f>AU37*AU$10+AV37*AV$10+AW37*AW$10+AX37*AX$10+AY37*AY$10+AZ37*AZ$10+BA37*BA$10+BB37*BB$10+BC37*BC$10+BE37*BE$10+BF37*BF$10+BD37*BD$10</f>
        <v>1338</v>
      </c>
      <c r="BI37" s="26">
        <v>4</v>
      </c>
      <c r="BJ37" s="27">
        <v>4</v>
      </c>
      <c r="BK37" s="27">
        <v>5</v>
      </c>
      <c r="BL37" s="27">
        <v>5</v>
      </c>
      <c r="BM37" s="27">
        <v>5</v>
      </c>
      <c r="BN37" s="27">
        <v>4</v>
      </c>
      <c r="BO37" s="27">
        <v>5</v>
      </c>
      <c r="BP37" s="27">
        <v>1</v>
      </c>
      <c r="BQ37" s="27">
        <v>3</v>
      </c>
      <c r="BR37" s="27">
        <v>4</v>
      </c>
      <c r="BS37" s="28">
        <v>5</v>
      </c>
      <c r="BT37" s="28">
        <v>5</v>
      </c>
      <c r="BU37" s="34">
        <f>BI37*BI$10+BJ37*BJ$10+BK37*BK$10+BL37*BL$10+BM37*BM$10+BN37*BN$10+BO37*BO$10+BP37*BP$10+BQ37*BQ$10+BR37*BR$10+BS37*BS$10+BT37*BT$10</f>
        <v>892</v>
      </c>
      <c r="BV37" s="26">
        <v>5</v>
      </c>
      <c r="BW37" s="27">
        <v>5</v>
      </c>
      <c r="BX37" s="27">
        <v>5</v>
      </c>
      <c r="BY37" s="27">
        <v>4</v>
      </c>
      <c r="BZ37" s="27">
        <v>5</v>
      </c>
      <c r="CA37" s="27">
        <v>0</v>
      </c>
      <c r="CB37" s="27">
        <v>0</v>
      </c>
      <c r="CC37" s="27">
        <v>0</v>
      </c>
      <c r="CD37" s="27">
        <v>5</v>
      </c>
      <c r="CE37" s="27">
        <v>4</v>
      </c>
      <c r="CF37" s="28">
        <v>5</v>
      </c>
      <c r="CG37" s="28">
        <v>5</v>
      </c>
      <c r="CH37" s="34">
        <f>BV37*BV$10+BW37*BW$10+BX37*BX$10+BY37*BY$10+BZ37*BZ$10+CA37*CA$10+CB37*CB$10+CC37*CC$10+CD37*CD$10+CF37*CF$10+CG37*CG$10+CE37*CE$10</f>
        <v>965</v>
      </c>
      <c r="CJ37" s="26">
        <v>4</v>
      </c>
      <c r="CK37" s="27">
        <v>6</v>
      </c>
      <c r="CL37" s="27">
        <v>3</v>
      </c>
      <c r="CM37" s="27">
        <v>5</v>
      </c>
      <c r="CN37" s="27">
        <v>4</v>
      </c>
      <c r="CO37" s="27">
        <v>5</v>
      </c>
      <c r="CP37" s="27">
        <v>3</v>
      </c>
      <c r="CQ37" s="27">
        <v>1</v>
      </c>
      <c r="CR37" s="27">
        <v>3</v>
      </c>
      <c r="CS37" s="27">
        <v>0</v>
      </c>
      <c r="CT37" s="28">
        <v>5</v>
      </c>
      <c r="CU37" s="28">
        <v>5</v>
      </c>
      <c r="CV37" s="34">
        <f>CJ37*CJ$10+CK37*CK$10+CL37*CL$10+CM37*CM$10+CN37*CN$10+CO37*CO$10+CP37*CP$10+CQ37*CQ$10+CR37*CR$10+CS37*CS$10+CT37*CT$10+CU37*CU$10</f>
        <v>739</v>
      </c>
      <c r="CW37" s="26">
        <v>0</v>
      </c>
      <c r="CX37" s="27">
        <v>3</v>
      </c>
      <c r="CY37" s="27">
        <v>3</v>
      </c>
      <c r="CZ37" s="27">
        <v>0</v>
      </c>
      <c r="DA37" s="27">
        <v>3</v>
      </c>
      <c r="DB37" s="27">
        <v>4</v>
      </c>
      <c r="DC37" s="27">
        <v>4</v>
      </c>
      <c r="DD37" s="27">
        <v>3</v>
      </c>
      <c r="DE37" s="27">
        <v>0</v>
      </c>
      <c r="DF37" s="27">
        <v>3</v>
      </c>
      <c r="DG37" s="28">
        <v>5</v>
      </c>
      <c r="DH37" s="28">
        <v>5</v>
      </c>
      <c r="DI37" s="34">
        <f>CW37*CW$10+CX37*CX$10+CY37*CY$10+CZ37*CZ$10+DA37*DA$10+DB37*DB$10+DC37*DC$10+DD37*DD$10+DE37*DE$10+DG37*DG$10+DH37*DH$10+DF37*DF$10</f>
        <v>617</v>
      </c>
      <c r="DK37" s="26">
        <v>5</v>
      </c>
      <c r="DL37" s="27">
        <v>6</v>
      </c>
      <c r="DM37" s="27">
        <v>5</v>
      </c>
      <c r="DN37" s="27">
        <v>3</v>
      </c>
      <c r="DO37" s="27">
        <v>4</v>
      </c>
      <c r="DP37" s="27">
        <v>0</v>
      </c>
      <c r="DQ37" s="27">
        <v>2</v>
      </c>
      <c r="DR37" s="27">
        <v>2</v>
      </c>
      <c r="DS37" s="27">
        <v>3</v>
      </c>
      <c r="DT37" s="27">
        <v>3</v>
      </c>
      <c r="DU37" s="28">
        <v>5</v>
      </c>
      <c r="DV37" s="28">
        <v>0</v>
      </c>
      <c r="DW37" s="34">
        <f>DK37*DK$10+DL37*DL$10+DM37*DM$10+DN37*DN$10+DO37*DO$10+DP37*DP$10+DQ37*DQ$10+DR37*DR$10+DS37*DS$10+DT37*DT$10+DU37*DU$10+DV37*DV$10</f>
        <v>708</v>
      </c>
      <c r="DX37" s="26">
        <v>5</v>
      </c>
      <c r="DY37" s="27">
        <v>4</v>
      </c>
      <c r="DZ37" s="27">
        <v>4</v>
      </c>
      <c r="EA37" s="27">
        <v>5</v>
      </c>
      <c r="EB37" s="27">
        <v>0</v>
      </c>
      <c r="EC37" s="27">
        <v>5</v>
      </c>
      <c r="ED37" s="27">
        <v>4</v>
      </c>
      <c r="EE37" s="27">
        <v>5</v>
      </c>
      <c r="EF37" s="27">
        <v>4</v>
      </c>
      <c r="EG37" s="27">
        <v>4</v>
      </c>
      <c r="EH37" s="28">
        <v>5</v>
      </c>
      <c r="EI37" s="28">
        <v>5</v>
      </c>
      <c r="EJ37" s="34">
        <f>DX37*DX$10+DY37*DY$10+DZ37*DZ$10+EA37*EA$10+EB37*EB$10+EC37*EC$10+ED37*ED$10+EE37*EE$10+EF37*EF$10+EH37*EH$10+EI37*EI$10+EG37*EG$10</f>
        <v>1029</v>
      </c>
      <c r="EK37" s="26">
        <v>4</v>
      </c>
      <c r="EL37" s="27">
        <v>5</v>
      </c>
      <c r="EM37" s="27">
        <v>0</v>
      </c>
      <c r="EN37" s="27">
        <v>3</v>
      </c>
      <c r="EO37" s="27">
        <v>0</v>
      </c>
      <c r="EP37" s="27">
        <v>4</v>
      </c>
      <c r="EQ37" s="27">
        <v>0</v>
      </c>
      <c r="ER37" s="27">
        <v>4</v>
      </c>
      <c r="ES37" s="27">
        <v>4</v>
      </c>
      <c r="ET37" s="27">
        <v>4</v>
      </c>
      <c r="EU37" s="28">
        <v>5</v>
      </c>
      <c r="EV37" s="28">
        <v>0</v>
      </c>
      <c r="EW37" s="34">
        <f>EK37*EK$10+EL37*EL$10+EM37*EM$10+EN37*EN$10+EO37*EO$10+EP37*EP$10+EQ37*EQ$10+ER37*ER$10+ES37*ES$10+ET37*ET$10+EU37*EU$10+EV37*EV$10</f>
        <v>609</v>
      </c>
      <c r="EX37" s="26">
        <v>0</v>
      </c>
      <c r="EY37" s="27">
        <v>0</v>
      </c>
      <c r="EZ37" s="27">
        <v>0</v>
      </c>
      <c r="FA37" s="27">
        <v>0</v>
      </c>
      <c r="FB37" s="27">
        <v>0</v>
      </c>
      <c r="FC37" s="27">
        <v>0</v>
      </c>
      <c r="FD37" s="27">
        <v>0</v>
      </c>
      <c r="FE37" s="27">
        <v>0</v>
      </c>
      <c r="FF37" s="27">
        <v>0</v>
      </c>
      <c r="FG37" s="27">
        <v>0</v>
      </c>
      <c r="FH37" s="28">
        <v>0</v>
      </c>
      <c r="FI37" s="28">
        <v>0</v>
      </c>
      <c r="FJ37" s="34">
        <f>EX37*EX$10+EY37*EY$10+EZ37*EZ$10+FA37*FA$10+FB37*FB$10+FC37*FC$10+FD37*FD$10+FE37*FE$10+FF37*FF$10+FH37*FH$10+FI37*FI$10+FG37*FG$10</f>
        <v>0</v>
      </c>
    </row>
    <row r="38" spans="1:166" ht="13.5" thickBot="1" x14ac:dyDescent="0.25">
      <c r="A38" s="137"/>
      <c r="B38" s="142"/>
      <c r="C38" s="143"/>
      <c r="D38" s="143"/>
      <c r="E38" s="143"/>
      <c r="F38" s="144"/>
      <c r="G38" s="30">
        <v>2</v>
      </c>
      <c r="H38" s="31">
        <v>3</v>
      </c>
      <c r="I38" s="31">
        <v>4</v>
      </c>
      <c r="J38" s="31">
        <v>3</v>
      </c>
      <c r="K38" s="31">
        <v>3</v>
      </c>
      <c r="L38" s="31">
        <v>4</v>
      </c>
      <c r="M38" s="31">
        <v>3</v>
      </c>
      <c r="N38" s="31">
        <v>3</v>
      </c>
      <c r="O38" s="31">
        <v>4</v>
      </c>
      <c r="P38" s="31">
        <v>4</v>
      </c>
      <c r="Q38" s="32">
        <v>5</v>
      </c>
      <c r="R38" s="32">
        <v>5</v>
      </c>
      <c r="S38" s="34">
        <f>G38*G$10+H38*H$10+I38*I$10+J38*J$10+K38*K$10+L38*L$10+M38*M$10+N38*N$10+O38*O$10+P38*P$10+Q38*Q$10+R38*R$10</f>
        <v>732</v>
      </c>
      <c r="T38" s="30">
        <v>5</v>
      </c>
      <c r="U38" s="31">
        <v>4</v>
      </c>
      <c r="V38" s="31">
        <v>5</v>
      </c>
      <c r="W38" s="31">
        <v>5</v>
      </c>
      <c r="X38" s="31">
        <v>5</v>
      </c>
      <c r="Y38" s="31">
        <v>6</v>
      </c>
      <c r="Z38" s="31">
        <v>6</v>
      </c>
      <c r="AA38" s="31">
        <v>5</v>
      </c>
      <c r="AB38" s="31">
        <v>5</v>
      </c>
      <c r="AC38" s="31">
        <v>0</v>
      </c>
      <c r="AD38" s="32">
        <v>5</v>
      </c>
      <c r="AE38" s="32">
        <v>5</v>
      </c>
      <c r="AF38" s="34">
        <f>T38*T$10+U38*U$10+V38*V$10+W38*W$10+X38*X$10+Y38*Y$10+Z38*Z$10+AA38*AA$10+AB38*AB$10+AD38*AD$10+AE38*AE$10+AC38*AC$10</f>
        <v>1165</v>
      </c>
      <c r="AH38" s="30">
        <v>6</v>
      </c>
      <c r="AI38" s="31">
        <v>5</v>
      </c>
      <c r="AJ38" s="31">
        <v>0</v>
      </c>
      <c r="AK38" s="31">
        <v>5</v>
      </c>
      <c r="AL38" s="31">
        <v>4</v>
      </c>
      <c r="AM38" s="31">
        <v>4</v>
      </c>
      <c r="AN38" s="31">
        <v>5</v>
      </c>
      <c r="AO38" s="31">
        <v>3</v>
      </c>
      <c r="AP38" s="31">
        <v>5</v>
      </c>
      <c r="AQ38" s="31">
        <v>5</v>
      </c>
      <c r="AR38" s="32">
        <v>5</v>
      </c>
      <c r="AS38" s="32">
        <v>5</v>
      </c>
      <c r="AT38" s="34">
        <f>AH38*AH$10+AI38*AI$10+AJ38*AJ$10+AK38*AK$10+AL38*AL$10+AM38*AM$10+AN38*AN$10+AO38*AO$10+AP38*AP$10+AQ38*AQ$10+AR38*AR$10+AS38*AS$10</f>
        <v>911</v>
      </c>
      <c r="AU38" s="30">
        <v>6</v>
      </c>
      <c r="AV38" s="31">
        <v>6</v>
      </c>
      <c r="AW38" s="31">
        <v>5</v>
      </c>
      <c r="AX38" s="31">
        <v>5</v>
      </c>
      <c r="AY38" s="31">
        <v>5</v>
      </c>
      <c r="AZ38" s="31">
        <v>4</v>
      </c>
      <c r="BA38" s="31">
        <v>4</v>
      </c>
      <c r="BB38" s="31">
        <v>5</v>
      </c>
      <c r="BC38" s="31">
        <v>5</v>
      </c>
      <c r="BD38" s="31">
        <v>5</v>
      </c>
      <c r="BE38" s="32">
        <v>5</v>
      </c>
      <c r="BF38" s="32">
        <v>5</v>
      </c>
      <c r="BG38" s="34">
        <f>AU38*AU$10+AV38*AV$10+AW38*AW$10+AX38*AX$10+AY38*AY$10+AZ38*AZ$10+BA38*BA$10+BB38*BB$10+BC38*BC$10+BE38*BE$10+BF38*BF$10+BD38*BD$10</f>
        <v>1440</v>
      </c>
      <c r="BI38" s="30">
        <v>5</v>
      </c>
      <c r="BJ38" s="31">
        <v>4</v>
      </c>
      <c r="BK38" s="31">
        <v>6</v>
      </c>
      <c r="BL38" s="31">
        <v>5</v>
      </c>
      <c r="BM38" s="31">
        <v>5</v>
      </c>
      <c r="BN38" s="31">
        <v>3</v>
      </c>
      <c r="BO38" s="31">
        <v>5</v>
      </c>
      <c r="BP38" s="31">
        <v>1</v>
      </c>
      <c r="BQ38" s="31">
        <v>3</v>
      </c>
      <c r="BR38" s="31">
        <v>4</v>
      </c>
      <c r="BS38" s="32">
        <v>5</v>
      </c>
      <c r="BT38" s="32">
        <v>5</v>
      </c>
      <c r="BU38" s="34">
        <f>BI38*BI$10+BJ38*BJ$10+BK38*BK$10+BL38*BL$10+BM38*BM$10+BN38*BN$10+BO38*BO$10+BP38*BP$10+BQ38*BQ$10+BR38*BR$10+BS38*BS$10+BT38*BT$10</f>
        <v>921</v>
      </c>
      <c r="BV38" s="30">
        <v>5</v>
      </c>
      <c r="BW38" s="31">
        <v>5</v>
      </c>
      <c r="BX38" s="31">
        <v>4</v>
      </c>
      <c r="BY38" s="31">
        <v>4</v>
      </c>
      <c r="BZ38" s="31">
        <v>5</v>
      </c>
      <c r="CA38" s="31">
        <v>0</v>
      </c>
      <c r="CB38" s="31">
        <v>0</v>
      </c>
      <c r="CC38" s="31">
        <v>0</v>
      </c>
      <c r="CD38" s="31">
        <v>5</v>
      </c>
      <c r="CE38" s="31">
        <v>4</v>
      </c>
      <c r="CF38" s="32">
        <v>5</v>
      </c>
      <c r="CG38" s="32">
        <v>5</v>
      </c>
      <c r="CH38" s="34">
        <f>BV38*BV$10+BW38*BW$10+BX38*BX$10+BY38*BY$10+BZ38*BZ$10+CA38*CA$10+CB38*CB$10+CC38*CC$10+CD38*CD$10+CF38*CF$10+CG38*CG$10+CE38*CE$10</f>
        <v>942</v>
      </c>
      <c r="CJ38" s="30">
        <v>0</v>
      </c>
      <c r="CK38" s="31">
        <v>0</v>
      </c>
      <c r="CL38" s="31">
        <v>0</v>
      </c>
      <c r="CM38" s="31">
        <v>0</v>
      </c>
      <c r="CN38" s="31">
        <v>0</v>
      </c>
      <c r="CO38" s="31">
        <v>0</v>
      </c>
      <c r="CP38" s="31">
        <v>0</v>
      </c>
      <c r="CQ38" s="31">
        <v>0</v>
      </c>
      <c r="CR38" s="31">
        <v>0</v>
      </c>
      <c r="CS38" s="31">
        <v>0</v>
      </c>
      <c r="CT38" s="32">
        <v>0</v>
      </c>
      <c r="CU38" s="32">
        <v>0</v>
      </c>
      <c r="CV38" s="34">
        <f>CJ38*CJ$10+CK38*CK$10+CL38*CL$10+CM38*CM$10+CN38*CN$10+CO38*CO$10+CP38*CP$10+CQ38*CQ$10+CR38*CR$10+CS38*CS$10+CT38*CT$10+CU38*CU$10</f>
        <v>0</v>
      </c>
      <c r="CW38" s="30">
        <v>0</v>
      </c>
      <c r="CX38" s="31">
        <v>0</v>
      </c>
      <c r="CY38" s="31">
        <v>0</v>
      </c>
      <c r="CZ38" s="31">
        <v>0</v>
      </c>
      <c r="DA38" s="31">
        <v>0</v>
      </c>
      <c r="DB38" s="31">
        <v>0</v>
      </c>
      <c r="DC38" s="31">
        <v>0</v>
      </c>
      <c r="DD38" s="31">
        <v>0</v>
      </c>
      <c r="DE38" s="31">
        <v>0</v>
      </c>
      <c r="DF38" s="31">
        <v>0</v>
      </c>
      <c r="DG38" s="32">
        <v>0</v>
      </c>
      <c r="DH38" s="32">
        <v>0</v>
      </c>
      <c r="DI38" s="34">
        <f>CW38*CW$10+CX38*CX$10+CY38*CY$10+CZ38*CZ$10+DA38*DA$10+DB38*DB$10+DC38*DC$10+DD38*DD$10+DE38*DE$10+DG38*DG$10+DH38*DH$10+DF38*DF$10</f>
        <v>0</v>
      </c>
      <c r="DK38" s="30">
        <v>4</v>
      </c>
      <c r="DL38" s="31">
        <v>5</v>
      </c>
      <c r="DM38" s="31">
        <v>5</v>
      </c>
      <c r="DN38" s="31">
        <v>3</v>
      </c>
      <c r="DO38" s="31">
        <v>4</v>
      </c>
      <c r="DP38" s="31">
        <v>0</v>
      </c>
      <c r="DQ38" s="31">
        <v>2</v>
      </c>
      <c r="DR38" s="31">
        <v>2</v>
      </c>
      <c r="DS38" s="31">
        <v>3</v>
      </c>
      <c r="DT38" s="31">
        <v>3</v>
      </c>
      <c r="DU38" s="32">
        <v>5</v>
      </c>
      <c r="DV38" s="32">
        <v>0</v>
      </c>
      <c r="DW38" s="34">
        <f>DK38*DK$10+DL38*DL$10+DM38*DM$10+DN38*DN$10+DO38*DO$10+DP38*DP$10+DQ38*DQ$10+DR38*DR$10+DS38*DS$10+DT38*DT$10+DU38*DU$10+DV38*DV$10</f>
        <v>665</v>
      </c>
      <c r="DX38" s="30">
        <v>5</v>
      </c>
      <c r="DY38" s="31">
        <v>3</v>
      </c>
      <c r="DZ38" s="31">
        <v>4</v>
      </c>
      <c r="EA38" s="31">
        <v>5</v>
      </c>
      <c r="EB38" s="31">
        <v>0</v>
      </c>
      <c r="EC38" s="31">
        <v>5</v>
      </c>
      <c r="ED38" s="31">
        <v>5</v>
      </c>
      <c r="EE38" s="31">
        <v>4</v>
      </c>
      <c r="EF38" s="31">
        <v>4</v>
      </c>
      <c r="EG38" s="31">
        <v>4</v>
      </c>
      <c r="EH38" s="32">
        <v>5</v>
      </c>
      <c r="EI38" s="32">
        <v>5</v>
      </c>
      <c r="EJ38" s="34">
        <f>DX38*DX$10+DY38*DY$10+DZ38*DZ$10+EA38*EA$10+EB38*EB$10+EC38*EC$10+ED38*ED$10+EE38*EE$10+EF38*EF$10+EH38*EH$10+EI38*EI$10+EG38*EG$10</f>
        <v>1038</v>
      </c>
      <c r="EK38" s="30">
        <v>5</v>
      </c>
      <c r="EL38" s="31">
        <v>6</v>
      </c>
      <c r="EM38" s="31">
        <v>0</v>
      </c>
      <c r="EN38" s="31">
        <v>3</v>
      </c>
      <c r="EO38" s="31">
        <v>0</v>
      </c>
      <c r="EP38" s="31">
        <v>3</v>
      </c>
      <c r="EQ38" s="31">
        <v>0</v>
      </c>
      <c r="ER38" s="31">
        <v>4</v>
      </c>
      <c r="ES38" s="31">
        <v>4</v>
      </c>
      <c r="ET38" s="31">
        <v>4</v>
      </c>
      <c r="EU38" s="32">
        <v>5</v>
      </c>
      <c r="EV38" s="32">
        <v>0</v>
      </c>
      <c r="EW38" s="34">
        <f>EK38*EK$10+EL38*EL$10+EM38*EM$10+EN38*EN$10+EO38*EO$10+EP38*EP$10+EQ38*EQ$10+ER38*ER$10+ES38*ES$10+ET38*ET$10+EU38*EU$10+EV38*EV$10</f>
        <v>626</v>
      </c>
      <c r="EX38" s="30">
        <v>0</v>
      </c>
      <c r="EY38" s="31">
        <v>0</v>
      </c>
      <c r="EZ38" s="31">
        <v>0</v>
      </c>
      <c r="FA38" s="31">
        <v>0</v>
      </c>
      <c r="FB38" s="31">
        <v>0</v>
      </c>
      <c r="FC38" s="31">
        <v>0</v>
      </c>
      <c r="FD38" s="31">
        <v>0</v>
      </c>
      <c r="FE38" s="31">
        <v>0</v>
      </c>
      <c r="FF38" s="31">
        <v>0</v>
      </c>
      <c r="FG38" s="31">
        <v>0</v>
      </c>
      <c r="FH38" s="32">
        <v>0</v>
      </c>
      <c r="FI38" s="32">
        <v>0</v>
      </c>
      <c r="FJ38" s="34">
        <f>EX38*EX$10+EY38*EY$10+EZ38*EZ$10+FA38*FA$10+FB38*FB$10+FC38*FC$10+FD38*FD$10+FE38*FE$10+FF38*FF$10+FH38*FH$10+FI38*FI$10+FG38*FG$10</f>
        <v>0</v>
      </c>
    </row>
    <row r="39" spans="1:166" ht="13.5" thickBot="1" x14ac:dyDescent="0.25">
      <c r="A39" s="138"/>
      <c r="B39" s="33">
        <f>0.4*G39+0.6*T39</f>
        <v>1996.4</v>
      </c>
      <c r="C39" s="49">
        <f>AH39*0.4+AU39*0.6</f>
        <v>2364.4</v>
      </c>
      <c r="D39" s="56">
        <f>BI39+BV39</f>
        <v>3720</v>
      </c>
      <c r="E39" s="62">
        <f>CJ39*0.4+CW39*0.6</f>
        <v>665.8</v>
      </c>
      <c r="F39" s="65">
        <f>(DK39+EK39)*0.4+(DX39+EX39)*0.6</f>
        <v>2283.4</v>
      </c>
      <c r="G39" s="115">
        <f>S37+S38</f>
        <v>1517</v>
      </c>
      <c r="H39" s="116"/>
      <c r="I39" s="116"/>
      <c r="J39" s="116"/>
      <c r="K39" s="116"/>
      <c r="L39" s="116"/>
      <c r="M39" s="116"/>
      <c r="N39" s="116"/>
      <c r="O39" s="116"/>
      <c r="P39" s="116"/>
      <c r="Q39" s="116"/>
      <c r="R39" s="116"/>
      <c r="S39" s="117"/>
      <c r="T39" s="115">
        <f>AF37+AF38</f>
        <v>2316</v>
      </c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7"/>
      <c r="AH39" s="115">
        <f>AT37+AT38</f>
        <v>1744</v>
      </c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7"/>
      <c r="AU39" s="115">
        <f>BG37+BG38</f>
        <v>2778</v>
      </c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7"/>
      <c r="BI39" s="115">
        <f>BU37+BU38</f>
        <v>1813</v>
      </c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7"/>
      <c r="BV39" s="115">
        <f>CH37+CH38</f>
        <v>1907</v>
      </c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7"/>
      <c r="CJ39" s="115">
        <f>CV37+CV38</f>
        <v>739</v>
      </c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7"/>
      <c r="CW39" s="115">
        <f>DI37+DI38</f>
        <v>617</v>
      </c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7"/>
      <c r="DK39" s="115">
        <f>DW37+DW38</f>
        <v>1373</v>
      </c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7"/>
      <c r="DX39" s="115">
        <f>EJ37+EJ38</f>
        <v>2067</v>
      </c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7"/>
      <c r="EK39" s="115">
        <f>EW37+EW38</f>
        <v>1235</v>
      </c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7"/>
      <c r="EX39" s="115">
        <f>FJ37+FJ38</f>
        <v>0</v>
      </c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7"/>
    </row>
  </sheetData>
  <mergeCells count="291">
    <mergeCell ref="EK39:EW39"/>
    <mergeCell ref="EX39:FJ39"/>
    <mergeCell ref="DK1:FJ3"/>
    <mergeCell ref="EK30:EW30"/>
    <mergeCell ref="EX30:FJ30"/>
    <mergeCell ref="EK33:EW33"/>
    <mergeCell ref="EX33:FJ33"/>
    <mergeCell ref="EK36:EW36"/>
    <mergeCell ref="EX36:FJ36"/>
    <mergeCell ref="EK21:EW21"/>
    <mergeCell ref="EX21:FJ21"/>
    <mergeCell ref="EK24:EW24"/>
    <mergeCell ref="EX24:FJ24"/>
    <mergeCell ref="EK27:EW27"/>
    <mergeCell ref="EX27:FJ27"/>
    <mergeCell ref="FI4:FI9"/>
    <mergeCell ref="EK11:EV11"/>
    <mergeCell ref="EX11:FI11"/>
    <mergeCell ref="EK15:EW15"/>
    <mergeCell ref="EX15:FJ15"/>
    <mergeCell ref="EX18:FJ18"/>
    <mergeCell ref="FC4:FC9"/>
    <mergeCell ref="FD4:FD9"/>
    <mergeCell ref="FE4:FE9"/>
    <mergeCell ref="FF4:FF9"/>
    <mergeCell ref="FG4:FG9"/>
    <mergeCell ref="FH4:FH9"/>
    <mergeCell ref="EX4:EX9"/>
    <mergeCell ref="EY4:EY9"/>
    <mergeCell ref="EZ4:EZ9"/>
    <mergeCell ref="FA4:FA9"/>
    <mergeCell ref="FB4:FB9"/>
    <mergeCell ref="EP4:EP9"/>
    <mergeCell ref="EQ4:EQ9"/>
    <mergeCell ref="ER4:ER9"/>
    <mergeCell ref="ES4:ES9"/>
    <mergeCell ref="ET4:ET9"/>
    <mergeCell ref="EU4:EU9"/>
    <mergeCell ref="DK39:DW39"/>
    <mergeCell ref="DX39:EJ39"/>
    <mergeCell ref="EK4:EK9"/>
    <mergeCell ref="EL4:EL9"/>
    <mergeCell ref="DK33:DW33"/>
    <mergeCell ref="DX33:EJ33"/>
    <mergeCell ref="DX21:EJ21"/>
    <mergeCell ref="DK24:DW24"/>
    <mergeCell ref="EK18:EW18"/>
    <mergeCell ref="EV4:EV9"/>
    <mergeCell ref="DK30:DW30"/>
    <mergeCell ref="DX30:EJ30"/>
    <mergeCell ref="DK18:DW18"/>
    <mergeCell ref="DX18:EJ18"/>
    <mergeCell ref="DK21:DW21"/>
    <mergeCell ref="DK36:DW36"/>
    <mergeCell ref="DX36:EJ36"/>
    <mergeCell ref="EM4:EM9"/>
    <mergeCell ref="EN4:EN9"/>
    <mergeCell ref="EO4:EO9"/>
    <mergeCell ref="DK27:DW27"/>
    <mergeCell ref="DX27:EJ27"/>
    <mergeCell ref="DZ4:DZ9"/>
    <mergeCell ref="DX24:EJ24"/>
    <mergeCell ref="EG4:EG9"/>
    <mergeCell ref="EH4:EH9"/>
    <mergeCell ref="EI4:EI9"/>
    <mergeCell ref="DK11:DV11"/>
    <mergeCell ref="DX11:EI11"/>
    <mergeCell ref="DK15:DW15"/>
    <mergeCell ref="DX15:EJ15"/>
    <mergeCell ref="EA4:EA9"/>
    <mergeCell ref="DP4:DP9"/>
    <mergeCell ref="EC4:EC9"/>
    <mergeCell ref="ED4:ED9"/>
    <mergeCell ref="EE4:EE9"/>
    <mergeCell ref="EF4:EF9"/>
    <mergeCell ref="DT4:DT9"/>
    <mergeCell ref="DU4:DU9"/>
    <mergeCell ref="DV4:DV9"/>
    <mergeCell ref="DX4:DX9"/>
    <mergeCell ref="DY4:DY9"/>
    <mergeCell ref="EB4:EB9"/>
    <mergeCell ref="BZ4:BZ9"/>
    <mergeCell ref="DK4:DK9"/>
    <mergeCell ref="DL4:DL9"/>
    <mergeCell ref="DM4:DM9"/>
    <mergeCell ref="DN4:DN9"/>
    <mergeCell ref="DO4:DO9"/>
    <mergeCell ref="CG4:CG9"/>
    <mergeCell ref="DC4:DC9"/>
    <mergeCell ref="DD4:DD9"/>
    <mergeCell ref="DE4:DE9"/>
    <mergeCell ref="AU39:BG39"/>
    <mergeCell ref="DQ4:DQ9"/>
    <mergeCell ref="DR4:DR9"/>
    <mergeCell ref="DS4:DS9"/>
    <mergeCell ref="BI39:BU39"/>
    <mergeCell ref="BV39:CH39"/>
    <mergeCell ref="CJ39:CV39"/>
    <mergeCell ref="CW39:DI39"/>
    <mergeCell ref="BX4:BX9"/>
    <mergeCell ref="BY4:BY9"/>
    <mergeCell ref="A37:A39"/>
    <mergeCell ref="B37:F38"/>
    <mergeCell ref="G39:S39"/>
    <mergeCell ref="T39:AF39"/>
    <mergeCell ref="AH39:AT39"/>
    <mergeCell ref="T15:AF15"/>
    <mergeCell ref="Z4:Z9"/>
    <mergeCell ref="AA4:AA9"/>
    <mergeCell ref="G15:S15"/>
    <mergeCell ref="G11:R11"/>
    <mergeCell ref="J4:J9"/>
    <mergeCell ref="K4:K9"/>
    <mergeCell ref="I4:I9"/>
    <mergeCell ref="X4:X9"/>
    <mergeCell ref="Y4:Y9"/>
    <mergeCell ref="Q4:Q9"/>
    <mergeCell ref="A16:A18"/>
    <mergeCell ref="B16:F17"/>
    <mergeCell ref="G18:S18"/>
    <mergeCell ref="A4:A12"/>
    <mergeCell ref="A13:A15"/>
    <mergeCell ref="M4:M9"/>
    <mergeCell ref="P4:P9"/>
    <mergeCell ref="N4:N9"/>
    <mergeCell ref="L4:L9"/>
    <mergeCell ref="H4:H9"/>
    <mergeCell ref="AD4:AD9"/>
    <mergeCell ref="AB4:AB9"/>
    <mergeCell ref="T4:T9"/>
    <mergeCell ref="U4:U9"/>
    <mergeCell ref="B4:F9"/>
    <mergeCell ref="B10:F10"/>
    <mergeCell ref="AC4:AC9"/>
    <mergeCell ref="G4:G9"/>
    <mergeCell ref="R4:R9"/>
    <mergeCell ref="O4:O9"/>
    <mergeCell ref="A19:A21"/>
    <mergeCell ref="B19:F20"/>
    <mergeCell ref="G21:S21"/>
    <mergeCell ref="T21:AF21"/>
    <mergeCell ref="B13:F14"/>
    <mergeCell ref="G1:AF3"/>
    <mergeCell ref="AE4:AE9"/>
    <mergeCell ref="T11:AE11"/>
    <mergeCell ref="V4:V9"/>
    <mergeCell ref="W4:W9"/>
    <mergeCell ref="B11:F11"/>
    <mergeCell ref="A22:A24"/>
    <mergeCell ref="B22:F23"/>
    <mergeCell ref="G24:S24"/>
    <mergeCell ref="T24:AF24"/>
    <mergeCell ref="A25:A27"/>
    <mergeCell ref="B25:F26"/>
    <mergeCell ref="G27:S27"/>
    <mergeCell ref="T27:AF27"/>
    <mergeCell ref="T18:AF18"/>
    <mergeCell ref="A28:A30"/>
    <mergeCell ref="B28:F29"/>
    <mergeCell ref="G30:S30"/>
    <mergeCell ref="T30:AF30"/>
    <mergeCell ref="AH1:BG3"/>
    <mergeCell ref="AH4:AH9"/>
    <mergeCell ref="AI4:AI9"/>
    <mergeCell ref="AJ4:AJ9"/>
    <mergeCell ref="AK4:AK9"/>
    <mergeCell ref="AL4:AL9"/>
    <mergeCell ref="AQ4:AQ9"/>
    <mergeCell ref="AR4:AR9"/>
    <mergeCell ref="AS4:AS9"/>
    <mergeCell ref="AU4:AU9"/>
    <mergeCell ref="BD4:BD9"/>
    <mergeCell ref="AM4:AM9"/>
    <mergeCell ref="AN4:AN9"/>
    <mergeCell ref="AO4:AO9"/>
    <mergeCell ref="AP4:AP9"/>
    <mergeCell ref="AW4:AW9"/>
    <mergeCell ref="BA4:BA9"/>
    <mergeCell ref="BB4:BB9"/>
    <mergeCell ref="BC4:BC9"/>
    <mergeCell ref="AV4:AV9"/>
    <mergeCell ref="AY4:AY9"/>
    <mergeCell ref="AX4:AX9"/>
    <mergeCell ref="AH27:AT27"/>
    <mergeCell ref="AU27:BG27"/>
    <mergeCell ref="AH30:AT30"/>
    <mergeCell ref="AU30:BG30"/>
    <mergeCell ref="AH15:AT15"/>
    <mergeCell ref="AU15:BG15"/>
    <mergeCell ref="AH18:AT18"/>
    <mergeCell ref="AU18:BG18"/>
    <mergeCell ref="AH21:AT21"/>
    <mergeCell ref="AU21:BG21"/>
    <mergeCell ref="BO4:BO9"/>
    <mergeCell ref="BP4:BP9"/>
    <mergeCell ref="BQ4:BQ9"/>
    <mergeCell ref="AH24:AT24"/>
    <mergeCell ref="AU24:BG24"/>
    <mergeCell ref="BE4:BE9"/>
    <mergeCell ref="BF4:BF9"/>
    <mergeCell ref="AH11:AS11"/>
    <mergeCell ref="AU11:BF11"/>
    <mergeCell ref="AZ4:AZ9"/>
    <mergeCell ref="BV4:BV9"/>
    <mergeCell ref="CE4:CE9"/>
    <mergeCell ref="CF4:CF9"/>
    <mergeCell ref="BI1:CH3"/>
    <mergeCell ref="BI4:BI9"/>
    <mergeCell ref="BJ4:BJ9"/>
    <mergeCell ref="BK4:BK9"/>
    <mergeCell ref="BL4:BL9"/>
    <mergeCell ref="BM4:BM9"/>
    <mergeCell ref="BN4:BN9"/>
    <mergeCell ref="BI11:BT11"/>
    <mergeCell ref="BV11:CG11"/>
    <mergeCell ref="CA4:CA9"/>
    <mergeCell ref="CB4:CB9"/>
    <mergeCell ref="CC4:CC9"/>
    <mergeCell ref="CD4:CD9"/>
    <mergeCell ref="BW4:BW9"/>
    <mergeCell ref="BR4:BR9"/>
    <mergeCell ref="BS4:BS9"/>
    <mergeCell ref="BT4:BT9"/>
    <mergeCell ref="BI15:BU15"/>
    <mergeCell ref="BV15:CH15"/>
    <mergeCell ref="BI18:BU18"/>
    <mergeCell ref="BV18:CH18"/>
    <mergeCell ref="BI21:BU21"/>
    <mergeCell ref="BV21:CH21"/>
    <mergeCell ref="BI24:BU24"/>
    <mergeCell ref="BV24:CH24"/>
    <mergeCell ref="BI27:BU27"/>
    <mergeCell ref="BV27:CH27"/>
    <mergeCell ref="BI30:BU30"/>
    <mergeCell ref="BV30:CH30"/>
    <mergeCell ref="A31:A33"/>
    <mergeCell ref="B31:F32"/>
    <mergeCell ref="G33:S33"/>
    <mergeCell ref="T33:AF33"/>
    <mergeCell ref="AH33:AT33"/>
    <mergeCell ref="AU33:BG33"/>
    <mergeCell ref="BI33:BU33"/>
    <mergeCell ref="BV33:CH33"/>
    <mergeCell ref="A34:A36"/>
    <mergeCell ref="B34:F35"/>
    <mergeCell ref="G36:S36"/>
    <mergeCell ref="T36:AF36"/>
    <mergeCell ref="AH36:AT36"/>
    <mergeCell ref="AU36:BG36"/>
    <mergeCell ref="BI36:BU36"/>
    <mergeCell ref="BV36:CH36"/>
    <mergeCell ref="CJ1:DI3"/>
    <mergeCell ref="CJ4:CJ9"/>
    <mergeCell ref="CK4:CK9"/>
    <mergeCell ref="CL4:CL9"/>
    <mergeCell ref="CM4:CM9"/>
    <mergeCell ref="CN4:CN9"/>
    <mergeCell ref="CO4:CO9"/>
    <mergeCell ref="CP4:CP9"/>
    <mergeCell ref="CQ4:CQ9"/>
    <mergeCell ref="CR4:CR9"/>
    <mergeCell ref="CS4:CS9"/>
    <mergeCell ref="CT4:CT9"/>
    <mergeCell ref="CU4:CU9"/>
    <mergeCell ref="CW4:CW9"/>
    <mergeCell ref="CX4:CX9"/>
    <mergeCell ref="CY4:CY9"/>
    <mergeCell ref="DF4:DF9"/>
    <mergeCell ref="DG4:DG9"/>
    <mergeCell ref="DH4:DH9"/>
    <mergeCell ref="CJ11:CU11"/>
    <mergeCell ref="CW11:DH11"/>
    <mergeCell ref="CJ15:CV15"/>
    <mergeCell ref="CW15:DI15"/>
    <mergeCell ref="CZ4:CZ9"/>
    <mergeCell ref="DA4:DA9"/>
    <mergeCell ref="DB4:DB9"/>
    <mergeCell ref="CJ18:CV18"/>
    <mergeCell ref="CW18:DI18"/>
    <mergeCell ref="CJ21:CV21"/>
    <mergeCell ref="CW21:DI21"/>
    <mergeCell ref="CJ24:CV24"/>
    <mergeCell ref="CW24:DI24"/>
    <mergeCell ref="CJ36:CV36"/>
    <mergeCell ref="CW36:DI36"/>
    <mergeCell ref="CJ27:CV27"/>
    <mergeCell ref="CW27:DI27"/>
    <mergeCell ref="CJ30:CV30"/>
    <mergeCell ref="CW30:DI30"/>
    <mergeCell ref="CJ33:CV33"/>
    <mergeCell ref="CW33:DI33"/>
  </mergeCells>
  <phoneticPr fontId="1" type="noConversion"/>
  <pageMargins left="0.75" right="0.75" top="1" bottom="1" header="0" footer="0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J24"/>
  <sheetViews>
    <sheetView zoomScale="92" workbookViewId="0">
      <selection activeCell="EW14" sqref="EW14"/>
    </sheetView>
  </sheetViews>
  <sheetFormatPr baseColWidth="10" defaultRowHeight="12.75" outlineLevelCol="1" x14ac:dyDescent="0.2"/>
  <cols>
    <col min="1" max="1" width="3.7109375" bestFit="1" customWidth="1"/>
    <col min="2" max="2" width="7.85546875" bestFit="1" customWidth="1"/>
    <col min="3" max="3" width="10.28515625" customWidth="1"/>
    <col min="4" max="4" width="10.140625" customWidth="1"/>
    <col min="5" max="5" width="9.42578125" customWidth="1"/>
    <col min="6" max="6" width="10.140625" customWidth="1"/>
    <col min="7" max="16" width="3.28515625" hidden="1" customWidth="1" outlineLevel="1"/>
    <col min="17" max="18" width="3" hidden="1" customWidth="1" outlineLevel="1"/>
    <col min="19" max="19" width="6.7109375" hidden="1" customWidth="1" outlineLevel="1"/>
    <col min="20" max="28" width="3.28515625" hidden="1" customWidth="1" outlineLevel="1"/>
    <col min="29" max="30" width="4" hidden="1" customWidth="1" outlineLevel="1"/>
    <col min="31" max="31" width="3" hidden="1" customWidth="1" outlineLevel="1"/>
    <col min="32" max="32" width="6" hidden="1" customWidth="1" outlineLevel="1"/>
    <col min="33" max="33" width="2.85546875" customWidth="1" collapsed="1"/>
    <col min="34" max="43" width="3.28515625" hidden="1" customWidth="1" outlineLevel="1"/>
    <col min="44" max="45" width="3" hidden="1" customWidth="1" outlineLevel="1"/>
    <col min="46" max="46" width="6.7109375" hidden="1" customWidth="1" outlineLevel="1"/>
    <col min="47" max="55" width="3.28515625" hidden="1" customWidth="1" outlineLevel="1"/>
    <col min="56" max="57" width="4" hidden="1" customWidth="1" outlineLevel="1"/>
    <col min="58" max="58" width="3" hidden="1" customWidth="1" outlineLevel="1"/>
    <col min="59" max="59" width="6" hidden="1" customWidth="1" outlineLevel="1"/>
    <col min="60" max="60" width="4.85546875" customWidth="1" collapsed="1"/>
    <col min="61" max="70" width="3.28515625" hidden="1" customWidth="1" outlineLevel="1"/>
    <col min="71" max="72" width="3" hidden="1" customWidth="1" outlineLevel="1"/>
    <col min="73" max="73" width="6.7109375" hidden="1" customWidth="1" outlineLevel="1"/>
    <col min="74" max="82" width="3.28515625" hidden="1" customWidth="1" outlineLevel="1"/>
    <col min="83" max="84" width="4" hidden="1" customWidth="1" outlineLevel="1"/>
    <col min="85" max="85" width="3" hidden="1" customWidth="1" outlineLevel="1"/>
    <col min="86" max="86" width="6" hidden="1" customWidth="1" outlineLevel="1"/>
    <col min="87" max="87" width="3.140625" customWidth="1" collapsed="1"/>
    <col min="88" max="97" width="3.28515625" hidden="1" customWidth="1" outlineLevel="1"/>
    <col min="98" max="99" width="3" hidden="1" customWidth="1" outlineLevel="1"/>
    <col min="100" max="100" width="6.7109375" hidden="1" customWidth="1" outlineLevel="1"/>
    <col min="101" max="109" width="3.28515625" hidden="1" customWidth="1" outlineLevel="1"/>
    <col min="110" max="111" width="4" hidden="1" customWidth="1" outlineLevel="1"/>
    <col min="112" max="112" width="3" hidden="1" customWidth="1" outlineLevel="1"/>
    <col min="113" max="113" width="6" hidden="1" customWidth="1" outlineLevel="1"/>
    <col min="114" max="114" width="3.28515625" customWidth="1" collapsed="1"/>
    <col min="115" max="124" width="3.28515625" customWidth="1" outlineLevel="1"/>
    <col min="125" max="126" width="3" customWidth="1" outlineLevel="1"/>
    <col min="127" max="127" width="6.7109375" customWidth="1" outlineLevel="1"/>
    <col min="128" max="136" width="3.28515625" customWidth="1" outlineLevel="1"/>
    <col min="137" max="138" width="4" customWidth="1" outlineLevel="1"/>
    <col min="139" max="139" width="3" customWidth="1" outlineLevel="1"/>
    <col min="140" max="140" width="6" customWidth="1" outlineLevel="1"/>
    <col min="141" max="150" width="3.28515625" customWidth="1" outlineLevel="1"/>
    <col min="151" max="152" width="3" customWidth="1" outlineLevel="1"/>
    <col min="153" max="153" width="6.7109375" customWidth="1" outlineLevel="1"/>
    <col min="154" max="162" width="3.28515625" customWidth="1" outlineLevel="1"/>
    <col min="163" max="164" width="4" customWidth="1" outlineLevel="1"/>
    <col min="165" max="165" width="3" customWidth="1" outlineLevel="1"/>
    <col min="166" max="166" width="6" customWidth="1" outlineLevel="1"/>
  </cols>
  <sheetData>
    <row r="1" spans="1:166" x14ac:dyDescent="0.2">
      <c r="G1" s="127" t="s">
        <v>72</v>
      </c>
      <c r="H1" s="128"/>
      <c r="I1" s="128"/>
      <c r="J1" s="128"/>
      <c r="K1" s="128"/>
      <c r="L1" s="128"/>
      <c r="M1" s="128"/>
      <c r="N1" s="128"/>
      <c r="O1" s="128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  <c r="AD1" s="128"/>
      <c r="AE1" s="128"/>
      <c r="AF1" s="129"/>
      <c r="AH1" s="127" t="s">
        <v>102</v>
      </c>
      <c r="AI1" s="128"/>
      <c r="AJ1" s="128"/>
      <c r="AK1" s="128"/>
      <c r="AL1" s="128"/>
      <c r="AM1" s="128"/>
      <c r="AN1" s="128"/>
      <c r="AO1" s="128"/>
      <c r="AP1" s="128"/>
      <c r="AQ1" s="128"/>
      <c r="AR1" s="128"/>
      <c r="AS1" s="128"/>
      <c r="AT1" s="128"/>
      <c r="AU1" s="128"/>
      <c r="AV1" s="128"/>
      <c r="AW1" s="128"/>
      <c r="AX1" s="128"/>
      <c r="AY1" s="128"/>
      <c r="AZ1" s="128"/>
      <c r="BA1" s="128"/>
      <c r="BB1" s="128"/>
      <c r="BC1" s="128"/>
      <c r="BD1" s="128"/>
      <c r="BE1" s="128"/>
      <c r="BF1" s="128"/>
      <c r="BG1" s="129"/>
      <c r="BI1" s="127" t="s">
        <v>105</v>
      </c>
      <c r="BJ1" s="128"/>
      <c r="BK1" s="128"/>
      <c r="BL1" s="128"/>
      <c r="BM1" s="128"/>
      <c r="BN1" s="128"/>
      <c r="BO1" s="128"/>
      <c r="BP1" s="128"/>
      <c r="BQ1" s="128"/>
      <c r="BR1" s="128"/>
      <c r="BS1" s="128"/>
      <c r="BT1" s="128"/>
      <c r="BU1" s="128"/>
      <c r="BV1" s="128"/>
      <c r="BW1" s="128"/>
      <c r="BX1" s="128"/>
      <c r="BY1" s="128"/>
      <c r="BZ1" s="128"/>
      <c r="CA1" s="128"/>
      <c r="CB1" s="128"/>
      <c r="CC1" s="128"/>
      <c r="CD1" s="128"/>
      <c r="CE1" s="128"/>
      <c r="CF1" s="128"/>
      <c r="CG1" s="128"/>
      <c r="CH1" s="129"/>
      <c r="CJ1" s="127" t="s">
        <v>117</v>
      </c>
      <c r="CK1" s="128"/>
      <c r="CL1" s="128"/>
      <c r="CM1" s="128"/>
      <c r="CN1" s="128"/>
      <c r="CO1" s="128"/>
      <c r="CP1" s="128"/>
      <c r="CQ1" s="128"/>
      <c r="CR1" s="128"/>
      <c r="CS1" s="128"/>
      <c r="CT1" s="128"/>
      <c r="CU1" s="128"/>
      <c r="CV1" s="128"/>
      <c r="CW1" s="128"/>
      <c r="CX1" s="128"/>
      <c r="CY1" s="128"/>
      <c r="CZ1" s="128"/>
      <c r="DA1" s="128"/>
      <c r="DB1" s="128"/>
      <c r="DC1" s="128"/>
      <c r="DD1" s="128"/>
      <c r="DE1" s="128"/>
      <c r="DF1" s="128"/>
      <c r="DG1" s="128"/>
      <c r="DH1" s="128"/>
      <c r="DI1" s="129"/>
      <c r="DK1" s="127" t="s">
        <v>123</v>
      </c>
      <c r="DL1" s="128"/>
      <c r="DM1" s="128"/>
      <c r="DN1" s="128"/>
      <c r="DO1" s="128"/>
      <c r="DP1" s="128"/>
      <c r="DQ1" s="128"/>
      <c r="DR1" s="128"/>
      <c r="DS1" s="128"/>
      <c r="DT1" s="128"/>
      <c r="DU1" s="128"/>
      <c r="DV1" s="128"/>
      <c r="DW1" s="128"/>
      <c r="DX1" s="128"/>
      <c r="DY1" s="128"/>
      <c r="DZ1" s="128"/>
      <c r="EA1" s="128"/>
      <c r="EB1" s="128"/>
      <c r="EC1" s="128"/>
      <c r="ED1" s="128"/>
      <c r="EE1" s="128"/>
      <c r="EF1" s="128"/>
      <c r="EG1" s="128"/>
      <c r="EH1" s="128"/>
      <c r="EI1" s="128"/>
      <c r="EJ1" s="128"/>
      <c r="EK1" s="151"/>
      <c r="EL1" s="151"/>
      <c r="EM1" s="151"/>
      <c r="EN1" s="151"/>
      <c r="EO1" s="151"/>
      <c r="EP1" s="151"/>
      <c r="EQ1" s="151"/>
      <c r="ER1" s="151"/>
      <c r="ES1" s="151"/>
      <c r="ET1" s="151"/>
      <c r="EU1" s="151"/>
      <c r="EV1" s="151"/>
      <c r="EW1" s="151"/>
      <c r="EX1" s="151"/>
      <c r="EY1" s="151"/>
      <c r="EZ1" s="151"/>
      <c r="FA1" s="151"/>
      <c r="FB1" s="151"/>
      <c r="FC1" s="151"/>
      <c r="FD1" s="151"/>
      <c r="FE1" s="151"/>
      <c r="FF1" s="151"/>
      <c r="FG1" s="151"/>
      <c r="FH1" s="151"/>
      <c r="FI1" s="151"/>
      <c r="FJ1" s="152"/>
    </row>
    <row r="2" spans="1:166" x14ac:dyDescent="0.2">
      <c r="G2" s="130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  <c r="AC2" s="131"/>
      <c r="AD2" s="131"/>
      <c r="AE2" s="131"/>
      <c r="AF2" s="132"/>
      <c r="AH2" s="130"/>
      <c r="AI2" s="131"/>
      <c r="AJ2" s="131"/>
      <c r="AK2" s="131"/>
      <c r="AL2" s="131"/>
      <c r="AM2" s="131"/>
      <c r="AN2" s="131"/>
      <c r="AO2" s="131"/>
      <c r="AP2" s="131"/>
      <c r="AQ2" s="131"/>
      <c r="AR2" s="131"/>
      <c r="AS2" s="131"/>
      <c r="AT2" s="131"/>
      <c r="AU2" s="131"/>
      <c r="AV2" s="131"/>
      <c r="AW2" s="131"/>
      <c r="AX2" s="131"/>
      <c r="AY2" s="131"/>
      <c r="AZ2" s="131"/>
      <c r="BA2" s="131"/>
      <c r="BB2" s="131"/>
      <c r="BC2" s="131"/>
      <c r="BD2" s="131"/>
      <c r="BE2" s="131"/>
      <c r="BF2" s="131"/>
      <c r="BG2" s="132"/>
      <c r="BI2" s="130"/>
      <c r="BJ2" s="131"/>
      <c r="BK2" s="131"/>
      <c r="BL2" s="131"/>
      <c r="BM2" s="131"/>
      <c r="BN2" s="131"/>
      <c r="BO2" s="131"/>
      <c r="BP2" s="131"/>
      <c r="BQ2" s="131"/>
      <c r="BR2" s="131"/>
      <c r="BS2" s="131"/>
      <c r="BT2" s="131"/>
      <c r="BU2" s="131"/>
      <c r="BV2" s="131"/>
      <c r="BW2" s="131"/>
      <c r="BX2" s="131"/>
      <c r="BY2" s="131"/>
      <c r="BZ2" s="131"/>
      <c r="CA2" s="131"/>
      <c r="CB2" s="131"/>
      <c r="CC2" s="131"/>
      <c r="CD2" s="131"/>
      <c r="CE2" s="131"/>
      <c r="CF2" s="131"/>
      <c r="CG2" s="131"/>
      <c r="CH2" s="132"/>
      <c r="CJ2" s="130"/>
      <c r="CK2" s="131"/>
      <c r="CL2" s="131"/>
      <c r="CM2" s="131"/>
      <c r="CN2" s="131"/>
      <c r="CO2" s="131"/>
      <c r="CP2" s="131"/>
      <c r="CQ2" s="131"/>
      <c r="CR2" s="131"/>
      <c r="CS2" s="131"/>
      <c r="CT2" s="131"/>
      <c r="CU2" s="131"/>
      <c r="CV2" s="131"/>
      <c r="CW2" s="131"/>
      <c r="CX2" s="131"/>
      <c r="CY2" s="131"/>
      <c r="CZ2" s="131"/>
      <c r="DA2" s="131"/>
      <c r="DB2" s="131"/>
      <c r="DC2" s="131"/>
      <c r="DD2" s="131"/>
      <c r="DE2" s="131"/>
      <c r="DF2" s="131"/>
      <c r="DG2" s="131"/>
      <c r="DH2" s="131"/>
      <c r="DI2" s="132"/>
      <c r="DK2" s="130"/>
      <c r="DL2" s="131"/>
      <c r="DM2" s="131"/>
      <c r="DN2" s="131"/>
      <c r="DO2" s="131"/>
      <c r="DP2" s="131"/>
      <c r="DQ2" s="131"/>
      <c r="DR2" s="131"/>
      <c r="DS2" s="131"/>
      <c r="DT2" s="131"/>
      <c r="DU2" s="131"/>
      <c r="DV2" s="131"/>
      <c r="DW2" s="131"/>
      <c r="DX2" s="131"/>
      <c r="DY2" s="131"/>
      <c r="DZ2" s="131"/>
      <c r="EA2" s="131"/>
      <c r="EB2" s="131"/>
      <c r="EC2" s="131"/>
      <c r="ED2" s="131"/>
      <c r="EE2" s="131"/>
      <c r="EF2" s="131"/>
      <c r="EG2" s="131"/>
      <c r="EH2" s="131"/>
      <c r="EI2" s="131"/>
      <c r="EJ2" s="131"/>
      <c r="EK2" s="150"/>
      <c r="EL2" s="150"/>
      <c r="EM2" s="150"/>
      <c r="EN2" s="150"/>
      <c r="EO2" s="150"/>
      <c r="EP2" s="150"/>
      <c r="EQ2" s="150"/>
      <c r="ER2" s="150"/>
      <c r="ES2" s="150"/>
      <c r="ET2" s="150"/>
      <c r="EU2" s="150"/>
      <c r="EV2" s="150"/>
      <c r="EW2" s="150"/>
      <c r="EX2" s="150"/>
      <c r="EY2" s="150"/>
      <c r="EZ2" s="150"/>
      <c r="FA2" s="150"/>
      <c r="FB2" s="150"/>
      <c r="FC2" s="150"/>
      <c r="FD2" s="150"/>
      <c r="FE2" s="150"/>
      <c r="FF2" s="150"/>
      <c r="FG2" s="150"/>
      <c r="FH2" s="150"/>
      <c r="FI2" s="150"/>
      <c r="FJ2" s="126"/>
    </row>
    <row r="3" spans="1:166" x14ac:dyDescent="0.2">
      <c r="G3" s="133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  <c r="AA3" s="134"/>
      <c r="AB3" s="134"/>
      <c r="AC3" s="134"/>
      <c r="AD3" s="134"/>
      <c r="AE3" s="134"/>
      <c r="AF3" s="135"/>
      <c r="AH3" s="133"/>
      <c r="AI3" s="134"/>
      <c r="AJ3" s="134"/>
      <c r="AK3" s="134"/>
      <c r="AL3" s="134"/>
      <c r="AM3" s="134"/>
      <c r="AN3" s="134"/>
      <c r="AO3" s="134"/>
      <c r="AP3" s="134"/>
      <c r="AQ3" s="134"/>
      <c r="AR3" s="134"/>
      <c r="AS3" s="134"/>
      <c r="AT3" s="134"/>
      <c r="AU3" s="134"/>
      <c r="AV3" s="134"/>
      <c r="AW3" s="134"/>
      <c r="AX3" s="134"/>
      <c r="AY3" s="134"/>
      <c r="AZ3" s="134"/>
      <c r="BA3" s="134"/>
      <c r="BB3" s="134"/>
      <c r="BC3" s="134"/>
      <c r="BD3" s="134"/>
      <c r="BE3" s="134"/>
      <c r="BF3" s="134"/>
      <c r="BG3" s="135"/>
      <c r="BI3" s="133"/>
      <c r="BJ3" s="134"/>
      <c r="BK3" s="134"/>
      <c r="BL3" s="134"/>
      <c r="BM3" s="134"/>
      <c r="BN3" s="134"/>
      <c r="BO3" s="134"/>
      <c r="BP3" s="134"/>
      <c r="BQ3" s="134"/>
      <c r="BR3" s="134"/>
      <c r="BS3" s="134"/>
      <c r="BT3" s="134"/>
      <c r="BU3" s="134"/>
      <c r="BV3" s="134"/>
      <c r="BW3" s="134"/>
      <c r="BX3" s="134"/>
      <c r="BY3" s="134"/>
      <c r="BZ3" s="134"/>
      <c r="CA3" s="134"/>
      <c r="CB3" s="134"/>
      <c r="CC3" s="134"/>
      <c r="CD3" s="134"/>
      <c r="CE3" s="134"/>
      <c r="CF3" s="134"/>
      <c r="CG3" s="134"/>
      <c r="CH3" s="135"/>
      <c r="CJ3" s="133"/>
      <c r="CK3" s="134"/>
      <c r="CL3" s="134"/>
      <c r="CM3" s="134"/>
      <c r="CN3" s="134"/>
      <c r="CO3" s="134"/>
      <c r="CP3" s="134"/>
      <c r="CQ3" s="134"/>
      <c r="CR3" s="134"/>
      <c r="CS3" s="134"/>
      <c r="CT3" s="134"/>
      <c r="CU3" s="134"/>
      <c r="CV3" s="134"/>
      <c r="CW3" s="134"/>
      <c r="CX3" s="134"/>
      <c r="CY3" s="134"/>
      <c r="CZ3" s="134"/>
      <c r="DA3" s="134"/>
      <c r="DB3" s="134"/>
      <c r="DC3" s="134"/>
      <c r="DD3" s="134"/>
      <c r="DE3" s="134"/>
      <c r="DF3" s="134"/>
      <c r="DG3" s="134"/>
      <c r="DH3" s="134"/>
      <c r="DI3" s="135"/>
      <c r="DK3" s="133"/>
      <c r="DL3" s="134"/>
      <c r="DM3" s="134"/>
      <c r="DN3" s="134"/>
      <c r="DO3" s="134"/>
      <c r="DP3" s="134"/>
      <c r="DQ3" s="134"/>
      <c r="DR3" s="134"/>
      <c r="DS3" s="134"/>
      <c r="DT3" s="134"/>
      <c r="DU3" s="134"/>
      <c r="DV3" s="134"/>
      <c r="DW3" s="134"/>
      <c r="DX3" s="134"/>
      <c r="DY3" s="134"/>
      <c r="DZ3" s="134"/>
      <c r="EA3" s="134"/>
      <c r="EB3" s="134"/>
      <c r="EC3" s="134"/>
      <c r="ED3" s="134"/>
      <c r="EE3" s="134"/>
      <c r="EF3" s="134"/>
      <c r="EG3" s="134"/>
      <c r="EH3" s="134"/>
      <c r="EI3" s="134"/>
      <c r="EJ3" s="134"/>
      <c r="EK3" s="153"/>
      <c r="EL3" s="153"/>
      <c r="EM3" s="153"/>
      <c r="EN3" s="153"/>
      <c r="EO3" s="153"/>
      <c r="EP3" s="153"/>
      <c r="EQ3" s="153"/>
      <c r="ER3" s="153"/>
      <c r="ES3" s="153"/>
      <c r="ET3" s="153"/>
      <c r="EU3" s="153"/>
      <c r="EV3" s="153"/>
      <c r="EW3" s="153"/>
      <c r="EX3" s="153"/>
      <c r="EY3" s="153"/>
      <c r="EZ3" s="153"/>
      <c r="FA3" s="153"/>
      <c r="FB3" s="153"/>
      <c r="FC3" s="153"/>
      <c r="FD3" s="153"/>
      <c r="FE3" s="153"/>
      <c r="FF3" s="153"/>
      <c r="FG3" s="153"/>
      <c r="FH3" s="153"/>
      <c r="FI3" s="153"/>
      <c r="FJ3" s="154"/>
    </row>
    <row r="4" spans="1:166" ht="40.5" customHeight="1" x14ac:dyDescent="0.2">
      <c r="A4" s="145" t="s">
        <v>71</v>
      </c>
      <c r="B4" s="150" t="s">
        <v>48</v>
      </c>
      <c r="C4" s="150"/>
      <c r="D4" s="150"/>
      <c r="E4" s="150"/>
      <c r="F4" s="150"/>
      <c r="G4" s="118" t="s">
        <v>49</v>
      </c>
      <c r="H4" s="118" t="s">
        <v>50</v>
      </c>
      <c r="I4" s="118" t="s">
        <v>51</v>
      </c>
      <c r="J4" s="118" t="s">
        <v>52</v>
      </c>
      <c r="K4" s="118" t="s">
        <v>53</v>
      </c>
      <c r="L4" s="118" t="s">
        <v>54</v>
      </c>
      <c r="M4" s="118" t="s">
        <v>55</v>
      </c>
      <c r="N4" s="118" t="s">
        <v>56</v>
      </c>
      <c r="O4" s="118" t="s">
        <v>57</v>
      </c>
      <c r="P4" s="118" t="s">
        <v>58</v>
      </c>
      <c r="Q4" s="118" t="s">
        <v>59</v>
      </c>
      <c r="R4" s="118" t="s">
        <v>60</v>
      </c>
      <c r="S4" s="19"/>
      <c r="T4" s="118" t="s">
        <v>49</v>
      </c>
      <c r="U4" s="118" t="s">
        <v>50</v>
      </c>
      <c r="V4" s="118" t="s">
        <v>51</v>
      </c>
      <c r="W4" s="118" t="s">
        <v>52</v>
      </c>
      <c r="X4" s="118" t="s">
        <v>53</v>
      </c>
      <c r="Y4" s="118" t="s">
        <v>54</v>
      </c>
      <c r="Z4" s="118" t="s">
        <v>55</v>
      </c>
      <c r="AA4" s="118" t="s">
        <v>56</v>
      </c>
      <c r="AB4" s="118" t="s">
        <v>57</v>
      </c>
      <c r="AC4" s="118" t="s">
        <v>58</v>
      </c>
      <c r="AD4" s="118" t="s">
        <v>59</v>
      </c>
      <c r="AE4" s="118" t="s">
        <v>60</v>
      </c>
      <c r="AF4" s="19"/>
      <c r="AH4" s="118" t="s">
        <v>49</v>
      </c>
      <c r="AI4" s="118" t="s">
        <v>50</v>
      </c>
      <c r="AJ4" s="118" t="s">
        <v>51</v>
      </c>
      <c r="AK4" s="118" t="s">
        <v>52</v>
      </c>
      <c r="AL4" s="118" t="s">
        <v>53</v>
      </c>
      <c r="AM4" s="118" t="s">
        <v>54</v>
      </c>
      <c r="AN4" s="118" t="s">
        <v>55</v>
      </c>
      <c r="AO4" s="118" t="s">
        <v>56</v>
      </c>
      <c r="AP4" s="118" t="s">
        <v>57</v>
      </c>
      <c r="AQ4" s="118" t="s">
        <v>58</v>
      </c>
      <c r="AR4" s="118" t="s">
        <v>59</v>
      </c>
      <c r="AS4" s="118" t="s">
        <v>60</v>
      </c>
      <c r="AT4" s="19"/>
      <c r="AU4" s="118" t="s">
        <v>49</v>
      </c>
      <c r="AV4" s="118" t="s">
        <v>50</v>
      </c>
      <c r="AW4" s="118" t="s">
        <v>51</v>
      </c>
      <c r="AX4" s="118" t="s">
        <v>52</v>
      </c>
      <c r="AY4" s="118" t="s">
        <v>53</v>
      </c>
      <c r="AZ4" s="118" t="s">
        <v>54</v>
      </c>
      <c r="BA4" s="118" t="s">
        <v>55</v>
      </c>
      <c r="BB4" s="118" t="s">
        <v>56</v>
      </c>
      <c r="BC4" s="118" t="s">
        <v>57</v>
      </c>
      <c r="BD4" s="118" t="s">
        <v>58</v>
      </c>
      <c r="BE4" s="118" t="s">
        <v>59</v>
      </c>
      <c r="BF4" s="118" t="s">
        <v>60</v>
      </c>
      <c r="BG4" s="19"/>
      <c r="BI4" s="118" t="s">
        <v>49</v>
      </c>
      <c r="BJ4" s="118" t="s">
        <v>50</v>
      </c>
      <c r="BK4" s="118" t="s">
        <v>51</v>
      </c>
      <c r="BL4" s="118" t="s">
        <v>52</v>
      </c>
      <c r="BM4" s="118" t="s">
        <v>53</v>
      </c>
      <c r="BN4" s="118" t="s">
        <v>54</v>
      </c>
      <c r="BO4" s="118" t="s">
        <v>55</v>
      </c>
      <c r="BP4" s="118" t="s">
        <v>56</v>
      </c>
      <c r="BQ4" s="118" t="s">
        <v>57</v>
      </c>
      <c r="BR4" s="118" t="s">
        <v>58</v>
      </c>
      <c r="BS4" s="118" t="s">
        <v>59</v>
      </c>
      <c r="BT4" s="118" t="s">
        <v>60</v>
      </c>
      <c r="BU4" s="19"/>
      <c r="BV4" s="118" t="s">
        <v>49</v>
      </c>
      <c r="BW4" s="118" t="s">
        <v>50</v>
      </c>
      <c r="BX4" s="118" t="s">
        <v>51</v>
      </c>
      <c r="BY4" s="118" t="s">
        <v>52</v>
      </c>
      <c r="BZ4" s="118" t="s">
        <v>53</v>
      </c>
      <c r="CA4" s="118" t="s">
        <v>54</v>
      </c>
      <c r="CB4" s="118" t="s">
        <v>55</v>
      </c>
      <c r="CC4" s="118" t="s">
        <v>56</v>
      </c>
      <c r="CD4" s="118" t="s">
        <v>57</v>
      </c>
      <c r="CE4" s="118" t="s">
        <v>58</v>
      </c>
      <c r="CF4" s="118" t="s">
        <v>59</v>
      </c>
      <c r="CG4" s="118" t="s">
        <v>60</v>
      </c>
      <c r="CH4" s="19"/>
      <c r="CJ4" s="118" t="s">
        <v>49</v>
      </c>
      <c r="CK4" s="118" t="s">
        <v>50</v>
      </c>
      <c r="CL4" s="118" t="s">
        <v>51</v>
      </c>
      <c r="CM4" s="118" t="s">
        <v>52</v>
      </c>
      <c r="CN4" s="118" t="s">
        <v>53</v>
      </c>
      <c r="CO4" s="118" t="s">
        <v>54</v>
      </c>
      <c r="CP4" s="118" t="s">
        <v>55</v>
      </c>
      <c r="CQ4" s="118" t="s">
        <v>56</v>
      </c>
      <c r="CR4" s="118" t="s">
        <v>57</v>
      </c>
      <c r="CS4" s="118" t="s">
        <v>58</v>
      </c>
      <c r="CT4" s="118" t="s">
        <v>59</v>
      </c>
      <c r="CU4" s="118" t="s">
        <v>60</v>
      </c>
      <c r="CV4" s="19"/>
      <c r="CW4" s="118" t="s">
        <v>49</v>
      </c>
      <c r="CX4" s="118" t="s">
        <v>50</v>
      </c>
      <c r="CY4" s="118" t="s">
        <v>51</v>
      </c>
      <c r="CZ4" s="118" t="s">
        <v>52</v>
      </c>
      <c r="DA4" s="118" t="s">
        <v>53</v>
      </c>
      <c r="DB4" s="118" t="s">
        <v>54</v>
      </c>
      <c r="DC4" s="118" t="s">
        <v>55</v>
      </c>
      <c r="DD4" s="118" t="s">
        <v>56</v>
      </c>
      <c r="DE4" s="118" t="s">
        <v>57</v>
      </c>
      <c r="DF4" s="118" t="s">
        <v>58</v>
      </c>
      <c r="DG4" s="118" t="s">
        <v>59</v>
      </c>
      <c r="DH4" s="118" t="s">
        <v>60</v>
      </c>
      <c r="DI4" s="19"/>
      <c r="DK4" s="118" t="s">
        <v>49</v>
      </c>
      <c r="DL4" s="118" t="s">
        <v>50</v>
      </c>
      <c r="DM4" s="118" t="s">
        <v>51</v>
      </c>
      <c r="DN4" s="118" t="s">
        <v>52</v>
      </c>
      <c r="DO4" s="118" t="s">
        <v>53</v>
      </c>
      <c r="DP4" s="118" t="s">
        <v>54</v>
      </c>
      <c r="DQ4" s="118" t="s">
        <v>55</v>
      </c>
      <c r="DR4" s="118" t="s">
        <v>56</v>
      </c>
      <c r="DS4" s="118" t="s">
        <v>57</v>
      </c>
      <c r="DT4" s="118" t="s">
        <v>58</v>
      </c>
      <c r="DU4" s="118" t="s">
        <v>59</v>
      </c>
      <c r="DV4" s="118" t="s">
        <v>60</v>
      </c>
      <c r="DW4" s="19"/>
      <c r="DX4" s="118" t="s">
        <v>49</v>
      </c>
      <c r="DY4" s="118" t="s">
        <v>50</v>
      </c>
      <c r="DZ4" s="118" t="s">
        <v>51</v>
      </c>
      <c r="EA4" s="118" t="s">
        <v>52</v>
      </c>
      <c r="EB4" s="118" t="s">
        <v>53</v>
      </c>
      <c r="EC4" s="118" t="s">
        <v>54</v>
      </c>
      <c r="ED4" s="118" t="s">
        <v>55</v>
      </c>
      <c r="EE4" s="118" t="s">
        <v>56</v>
      </c>
      <c r="EF4" s="118" t="s">
        <v>57</v>
      </c>
      <c r="EG4" s="118" t="s">
        <v>58</v>
      </c>
      <c r="EH4" s="118" t="s">
        <v>59</v>
      </c>
      <c r="EI4" s="118" t="s">
        <v>60</v>
      </c>
      <c r="EJ4" s="19"/>
      <c r="EK4" s="118" t="s">
        <v>49</v>
      </c>
      <c r="EL4" s="118" t="s">
        <v>50</v>
      </c>
      <c r="EM4" s="118" t="s">
        <v>51</v>
      </c>
      <c r="EN4" s="118" t="s">
        <v>52</v>
      </c>
      <c r="EO4" s="118" t="s">
        <v>53</v>
      </c>
      <c r="EP4" s="118" t="s">
        <v>54</v>
      </c>
      <c r="EQ4" s="118" t="s">
        <v>55</v>
      </c>
      <c r="ER4" s="118" t="s">
        <v>56</v>
      </c>
      <c r="ES4" s="118" t="s">
        <v>57</v>
      </c>
      <c r="ET4" s="118" t="s">
        <v>58</v>
      </c>
      <c r="EU4" s="118" t="s">
        <v>59</v>
      </c>
      <c r="EV4" s="118" t="s">
        <v>60</v>
      </c>
      <c r="EW4" s="19"/>
      <c r="EX4" s="118" t="s">
        <v>49</v>
      </c>
      <c r="EY4" s="118" t="s">
        <v>50</v>
      </c>
      <c r="EZ4" s="118" t="s">
        <v>51</v>
      </c>
      <c r="FA4" s="118" t="s">
        <v>52</v>
      </c>
      <c r="FB4" s="118" t="s">
        <v>53</v>
      </c>
      <c r="FC4" s="118" t="s">
        <v>54</v>
      </c>
      <c r="FD4" s="118" t="s">
        <v>55</v>
      </c>
      <c r="FE4" s="118" t="s">
        <v>56</v>
      </c>
      <c r="FF4" s="118" t="s">
        <v>57</v>
      </c>
      <c r="FG4" s="118" t="s">
        <v>58</v>
      </c>
      <c r="FH4" s="118" t="s">
        <v>59</v>
      </c>
      <c r="FI4" s="118" t="s">
        <v>60</v>
      </c>
      <c r="FJ4" s="19"/>
    </row>
    <row r="5" spans="1:166" x14ac:dyDescent="0.2">
      <c r="A5" s="146"/>
      <c r="B5" s="150"/>
      <c r="C5" s="150"/>
      <c r="D5" s="150"/>
      <c r="E5" s="150"/>
      <c r="F5" s="150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9"/>
      <c r="T5" s="118"/>
      <c r="U5" s="118"/>
      <c r="V5" s="118"/>
      <c r="W5" s="118"/>
      <c r="X5" s="118"/>
      <c r="Y5" s="118"/>
      <c r="Z5" s="118"/>
      <c r="AA5" s="118"/>
      <c r="AB5" s="118"/>
      <c r="AC5" s="118"/>
      <c r="AD5" s="118"/>
      <c r="AE5" s="118"/>
      <c r="AF5" s="19"/>
      <c r="AH5" s="118"/>
      <c r="AI5" s="118"/>
      <c r="AJ5" s="118"/>
      <c r="AK5" s="118"/>
      <c r="AL5" s="118"/>
      <c r="AM5" s="118"/>
      <c r="AN5" s="118"/>
      <c r="AO5" s="118"/>
      <c r="AP5" s="118"/>
      <c r="AQ5" s="118"/>
      <c r="AR5" s="118"/>
      <c r="AS5" s="118"/>
      <c r="AT5" s="19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9"/>
      <c r="BI5" s="118"/>
      <c r="BJ5" s="118"/>
      <c r="BK5" s="118"/>
      <c r="BL5" s="118"/>
      <c r="BM5" s="118"/>
      <c r="BN5" s="118"/>
      <c r="BO5" s="118"/>
      <c r="BP5" s="118"/>
      <c r="BQ5" s="118"/>
      <c r="BR5" s="118"/>
      <c r="BS5" s="118"/>
      <c r="BT5" s="118"/>
      <c r="BU5" s="19"/>
      <c r="BV5" s="118"/>
      <c r="BW5" s="118"/>
      <c r="BX5" s="118"/>
      <c r="BY5" s="118"/>
      <c r="BZ5" s="118"/>
      <c r="CA5" s="118"/>
      <c r="CB5" s="118"/>
      <c r="CC5" s="118"/>
      <c r="CD5" s="118"/>
      <c r="CE5" s="118"/>
      <c r="CF5" s="118"/>
      <c r="CG5" s="118"/>
      <c r="CH5" s="19"/>
      <c r="CJ5" s="118"/>
      <c r="CK5" s="118"/>
      <c r="CL5" s="118"/>
      <c r="CM5" s="118"/>
      <c r="CN5" s="118"/>
      <c r="CO5" s="118"/>
      <c r="CP5" s="118"/>
      <c r="CQ5" s="118"/>
      <c r="CR5" s="118"/>
      <c r="CS5" s="118"/>
      <c r="CT5" s="118"/>
      <c r="CU5" s="118"/>
      <c r="CV5" s="19"/>
      <c r="CW5" s="118"/>
      <c r="CX5" s="118"/>
      <c r="CY5" s="118"/>
      <c r="CZ5" s="118"/>
      <c r="DA5" s="118"/>
      <c r="DB5" s="118"/>
      <c r="DC5" s="118"/>
      <c r="DD5" s="118"/>
      <c r="DE5" s="118"/>
      <c r="DF5" s="118"/>
      <c r="DG5" s="118"/>
      <c r="DH5" s="118"/>
      <c r="DI5" s="19"/>
      <c r="DK5" s="118"/>
      <c r="DL5" s="118"/>
      <c r="DM5" s="118"/>
      <c r="DN5" s="118"/>
      <c r="DO5" s="118"/>
      <c r="DP5" s="118"/>
      <c r="DQ5" s="118"/>
      <c r="DR5" s="118"/>
      <c r="DS5" s="118"/>
      <c r="DT5" s="118"/>
      <c r="DU5" s="118"/>
      <c r="DV5" s="118"/>
      <c r="DW5" s="19"/>
      <c r="DX5" s="118"/>
      <c r="DY5" s="118"/>
      <c r="DZ5" s="118"/>
      <c r="EA5" s="118"/>
      <c r="EB5" s="118"/>
      <c r="EC5" s="118"/>
      <c r="ED5" s="118"/>
      <c r="EE5" s="118"/>
      <c r="EF5" s="118"/>
      <c r="EG5" s="118"/>
      <c r="EH5" s="118"/>
      <c r="EI5" s="118"/>
      <c r="EJ5" s="19"/>
      <c r="EK5" s="118"/>
      <c r="EL5" s="118"/>
      <c r="EM5" s="118"/>
      <c r="EN5" s="118"/>
      <c r="EO5" s="118"/>
      <c r="EP5" s="118"/>
      <c r="EQ5" s="118"/>
      <c r="ER5" s="118"/>
      <c r="ES5" s="118"/>
      <c r="ET5" s="118"/>
      <c r="EU5" s="118"/>
      <c r="EV5" s="118"/>
      <c r="EW5" s="19"/>
      <c r="EX5" s="118"/>
      <c r="EY5" s="118"/>
      <c r="EZ5" s="118"/>
      <c r="FA5" s="118"/>
      <c r="FB5" s="118"/>
      <c r="FC5" s="118"/>
      <c r="FD5" s="118"/>
      <c r="FE5" s="118"/>
      <c r="FF5" s="118"/>
      <c r="FG5" s="118"/>
      <c r="FH5" s="118"/>
      <c r="FI5" s="118"/>
      <c r="FJ5" s="19"/>
    </row>
    <row r="6" spans="1:166" x14ac:dyDescent="0.2">
      <c r="A6" s="146"/>
      <c r="B6" s="150"/>
      <c r="C6" s="150"/>
      <c r="D6" s="150"/>
      <c r="E6" s="150"/>
      <c r="F6" s="150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9"/>
      <c r="T6" s="118"/>
      <c r="U6" s="118"/>
      <c r="V6" s="118"/>
      <c r="W6" s="118"/>
      <c r="X6" s="118"/>
      <c r="Y6" s="118"/>
      <c r="Z6" s="118"/>
      <c r="AA6" s="118"/>
      <c r="AB6" s="118"/>
      <c r="AC6" s="118"/>
      <c r="AD6" s="118"/>
      <c r="AE6" s="118"/>
      <c r="AF6" s="19"/>
      <c r="AH6" s="118"/>
      <c r="AI6" s="118"/>
      <c r="AJ6" s="118"/>
      <c r="AK6" s="118"/>
      <c r="AL6" s="118"/>
      <c r="AM6" s="118"/>
      <c r="AN6" s="118"/>
      <c r="AO6" s="118"/>
      <c r="AP6" s="118"/>
      <c r="AQ6" s="118"/>
      <c r="AR6" s="118"/>
      <c r="AS6" s="118"/>
      <c r="AT6" s="19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9"/>
      <c r="BI6" s="118"/>
      <c r="BJ6" s="118"/>
      <c r="BK6" s="118"/>
      <c r="BL6" s="118"/>
      <c r="BM6" s="118"/>
      <c r="BN6" s="118"/>
      <c r="BO6" s="118"/>
      <c r="BP6" s="118"/>
      <c r="BQ6" s="118"/>
      <c r="BR6" s="118"/>
      <c r="BS6" s="118"/>
      <c r="BT6" s="118"/>
      <c r="BU6" s="19"/>
      <c r="BV6" s="118"/>
      <c r="BW6" s="118"/>
      <c r="BX6" s="118"/>
      <c r="BY6" s="118"/>
      <c r="BZ6" s="118"/>
      <c r="CA6" s="118"/>
      <c r="CB6" s="118"/>
      <c r="CC6" s="118"/>
      <c r="CD6" s="118"/>
      <c r="CE6" s="118"/>
      <c r="CF6" s="118"/>
      <c r="CG6" s="118"/>
      <c r="CH6" s="19"/>
      <c r="CJ6" s="118"/>
      <c r="CK6" s="118"/>
      <c r="CL6" s="118"/>
      <c r="CM6" s="118"/>
      <c r="CN6" s="118"/>
      <c r="CO6" s="118"/>
      <c r="CP6" s="118"/>
      <c r="CQ6" s="118"/>
      <c r="CR6" s="118"/>
      <c r="CS6" s="118"/>
      <c r="CT6" s="118"/>
      <c r="CU6" s="118"/>
      <c r="CV6" s="19"/>
      <c r="CW6" s="118"/>
      <c r="CX6" s="118"/>
      <c r="CY6" s="118"/>
      <c r="CZ6" s="118"/>
      <c r="DA6" s="118"/>
      <c r="DB6" s="118"/>
      <c r="DC6" s="118"/>
      <c r="DD6" s="118"/>
      <c r="DE6" s="118"/>
      <c r="DF6" s="118"/>
      <c r="DG6" s="118"/>
      <c r="DH6" s="118"/>
      <c r="DI6" s="19"/>
      <c r="DK6" s="118"/>
      <c r="DL6" s="118"/>
      <c r="DM6" s="118"/>
      <c r="DN6" s="118"/>
      <c r="DO6" s="118"/>
      <c r="DP6" s="118"/>
      <c r="DQ6" s="118"/>
      <c r="DR6" s="118"/>
      <c r="DS6" s="118"/>
      <c r="DT6" s="118"/>
      <c r="DU6" s="118"/>
      <c r="DV6" s="118"/>
      <c r="DW6" s="19"/>
      <c r="DX6" s="118"/>
      <c r="DY6" s="118"/>
      <c r="DZ6" s="118"/>
      <c r="EA6" s="118"/>
      <c r="EB6" s="118"/>
      <c r="EC6" s="118"/>
      <c r="ED6" s="118"/>
      <c r="EE6" s="118"/>
      <c r="EF6" s="118"/>
      <c r="EG6" s="118"/>
      <c r="EH6" s="118"/>
      <c r="EI6" s="118"/>
      <c r="EJ6" s="19"/>
      <c r="EK6" s="118"/>
      <c r="EL6" s="118"/>
      <c r="EM6" s="118"/>
      <c r="EN6" s="118"/>
      <c r="EO6" s="118"/>
      <c r="EP6" s="118"/>
      <c r="EQ6" s="118"/>
      <c r="ER6" s="118"/>
      <c r="ES6" s="118"/>
      <c r="ET6" s="118"/>
      <c r="EU6" s="118"/>
      <c r="EV6" s="118"/>
      <c r="EW6" s="19"/>
      <c r="EX6" s="118"/>
      <c r="EY6" s="118"/>
      <c r="EZ6" s="118"/>
      <c r="FA6" s="118"/>
      <c r="FB6" s="118"/>
      <c r="FC6" s="118"/>
      <c r="FD6" s="118"/>
      <c r="FE6" s="118"/>
      <c r="FF6" s="118"/>
      <c r="FG6" s="118"/>
      <c r="FH6" s="118"/>
      <c r="FI6" s="118"/>
      <c r="FJ6" s="19"/>
    </row>
    <row r="7" spans="1:166" x14ac:dyDescent="0.2">
      <c r="A7" s="146"/>
      <c r="B7" s="150"/>
      <c r="C7" s="150"/>
      <c r="D7" s="150"/>
      <c r="E7" s="150"/>
      <c r="F7" s="150"/>
      <c r="G7" s="118"/>
      <c r="H7" s="118"/>
      <c r="I7" s="118"/>
      <c r="J7" s="118"/>
      <c r="K7" s="118"/>
      <c r="L7" s="118"/>
      <c r="M7" s="118"/>
      <c r="N7" s="118"/>
      <c r="O7" s="118"/>
      <c r="P7" s="118"/>
      <c r="Q7" s="118"/>
      <c r="R7" s="118"/>
      <c r="S7" s="19"/>
      <c r="T7" s="118"/>
      <c r="U7" s="118"/>
      <c r="V7" s="118"/>
      <c r="W7" s="118"/>
      <c r="X7" s="118"/>
      <c r="Y7" s="118"/>
      <c r="Z7" s="118"/>
      <c r="AA7" s="118"/>
      <c r="AB7" s="118"/>
      <c r="AC7" s="118"/>
      <c r="AD7" s="118"/>
      <c r="AE7" s="118"/>
      <c r="AF7" s="19"/>
      <c r="AH7" s="118"/>
      <c r="AI7" s="118"/>
      <c r="AJ7" s="118"/>
      <c r="AK7" s="118"/>
      <c r="AL7" s="118"/>
      <c r="AM7" s="118"/>
      <c r="AN7" s="118"/>
      <c r="AO7" s="118"/>
      <c r="AP7" s="118"/>
      <c r="AQ7" s="118"/>
      <c r="AR7" s="118"/>
      <c r="AS7" s="118"/>
      <c r="AT7" s="19"/>
      <c r="AU7" s="118"/>
      <c r="AV7" s="118"/>
      <c r="AW7" s="118"/>
      <c r="AX7" s="118"/>
      <c r="AY7" s="118"/>
      <c r="AZ7" s="118"/>
      <c r="BA7" s="118"/>
      <c r="BB7" s="118"/>
      <c r="BC7" s="118"/>
      <c r="BD7" s="118"/>
      <c r="BE7" s="118"/>
      <c r="BF7" s="118"/>
      <c r="BG7" s="19"/>
      <c r="BI7" s="118"/>
      <c r="BJ7" s="118"/>
      <c r="BK7" s="118"/>
      <c r="BL7" s="118"/>
      <c r="BM7" s="118"/>
      <c r="BN7" s="118"/>
      <c r="BO7" s="118"/>
      <c r="BP7" s="118"/>
      <c r="BQ7" s="118"/>
      <c r="BR7" s="118"/>
      <c r="BS7" s="118"/>
      <c r="BT7" s="118"/>
      <c r="BU7" s="19"/>
      <c r="BV7" s="118"/>
      <c r="BW7" s="118"/>
      <c r="BX7" s="118"/>
      <c r="BY7" s="118"/>
      <c r="BZ7" s="118"/>
      <c r="CA7" s="118"/>
      <c r="CB7" s="118"/>
      <c r="CC7" s="118"/>
      <c r="CD7" s="118"/>
      <c r="CE7" s="118"/>
      <c r="CF7" s="118"/>
      <c r="CG7" s="118"/>
      <c r="CH7" s="19"/>
      <c r="CJ7" s="118"/>
      <c r="CK7" s="118"/>
      <c r="CL7" s="118"/>
      <c r="CM7" s="118"/>
      <c r="CN7" s="118"/>
      <c r="CO7" s="118"/>
      <c r="CP7" s="118"/>
      <c r="CQ7" s="118"/>
      <c r="CR7" s="118"/>
      <c r="CS7" s="118"/>
      <c r="CT7" s="118"/>
      <c r="CU7" s="118"/>
      <c r="CV7" s="19"/>
      <c r="CW7" s="118"/>
      <c r="CX7" s="118"/>
      <c r="CY7" s="118"/>
      <c r="CZ7" s="118"/>
      <c r="DA7" s="118"/>
      <c r="DB7" s="118"/>
      <c r="DC7" s="118"/>
      <c r="DD7" s="118"/>
      <c r="DE7" s="118"/>
      <c r="DF7" s="118"/>
      <c r="DG7" s="118"/>
      <c r="DH7" s="118"/>
      <c r="DI7" s="19"/>
      <c r="DK7" s="118"/>
      <c r="DL7" s="118"/>
      <c r="DM7" s="118"/>
      <c r="DN7" s="118"/>
      <c r="DO7" s="118"/>
      <c r="DP7" s="118"/>
      <c r="DQ7" s="118"/>
      <c r="DR7" s="118"/>
      <c r="DS7" s="118"/>
      <c r="DT7" s="118"/>
      <c r="DU7" s="118"/>
      <c r="DV7" s="118"/>
      <c r="DW7" s="19"/>
      <c r="DX7" s="118"/>
      <c r="DY7" s="118"/>
      <c r="DZ7" s="118"/>
      <c r="EA7" s="118"/>
      <c r="EB7" s="118"/>
      <c r="EC7" s="118"/>
      <c r="ED7" s="118"/>
      <c r="EE7" s="118"/>
      <c r="EF7" s="118"/>
      <c r="EG7" s="118"/>
      <c r="EH7" s="118"/>
      <c r="EI7" s="118"/>
      <c r="EJ7" s="19"/>
      <c r="EK7" s="118"/>
      <c r="EL7" s="118"/>
      <c r="EM7" s="118"/>
      <c r="EN7" s="118"/>
      <c r="EO7" s="118"/>
      <c r="EP7" s="118"/>
      <c r="EQ7" s="118"/>
      <c r="ER7" s="118"/>
      <c r="ES7" s="118"/>
      <c r="ET7" s="118"/>
      <c r="EU7" s="118"/>
      <c r="EV7" s="118"/>
      <c r="EW7" s="19"/>
      <c r="EX7" s="118"/>
      <c r="EY7" s="118"/>
      <c r="EZ7" s="118"/>
      <c r="FA7" s="118"/>
      <c r="FB7" s="118"/>
      <c r="FC7" s="118"/>
      <c r="FD7" s="118"/>
      <c r="FE7" s="118"/>
      <c r="FF7" s="118"/>
      <c r="FG7" s="118"/>
      <c r="FH7" s="118"/>
      <c r="FI7" s="118"/>
      <c r="FJ7" s="19"/>
    </row>
    <row r="8" spans="1:166" x14ac:dyDescent="0.2">
      <c r="A8" s="146"/>
      <c r="B8" s="150"/>
      <c r="C8" s="150"/>
      <c r="D8" s="150"/>
      <c r="E8" s="150"/>
      <c r="F8" s="150"/>
      <c r="G8" s="118"/>
      <c r="H8" s="118"/>
      <c r="I8" s="118"/>
      <c r="J8" s="118"/>
      <c r="K8" s="118"/>
      <c r="L8" s="118"/>
      <c r="M8" s="118"/>
      <c r="N8" s="118"/>
      <c r="O8" s="118"/>
      <c r="P8" s="118"/>
      <c r="Q8" s="118"/>
      <c r="R8" s="118"/>
      <c r="S8" s="19"/>
      <c r="T8" s="118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8"/>
      <c r="AF8" s="19"/>
      <c r="AH8" s="118"/>
      <c r="AI8" s="118"/>
      <c r="AJ8" s="118"/>
      <c r="AK8" s="118"/>
      <c r="AL8" s="118"/>
      <c r="AM8" s="118"/>
      <c r="AN8" s="118"/>
      <c r="AO8" s="118"/>
      <c r="AP8" s="118"/>
      <c r="AQ8" s="118"/>
      <c r="AR8" s="118"/>
      <c r="AS8" s="118"/>
      <c r="AT8" s="19"/>
      <c r="AU8" s="118"/>
      <c r="AV8" s="118"/>
      <c r="AW8" s="118"/>
      <c r="AX8" s="118"/>
      <c r="AY8" s="118"/>
      <c r="AZ8" s="118"/>
      <c r="BA8" s="118"/>
      <c r="BB8" s="118"/>
      <c r="BC8" s="118"/>
      <c r="BD8" s="118"/>
      <c r="BE8" s="118"/>
      <c r="BF8" s="118"/>
      <c r="BG8" s="19"/>
      <c r="BI8" s="118"/>
      <c r="BJ8" s="118"/>
      <c r="BK8" s="118"/>
      <c r="BL8" s="118"/>
      <c r="BM8" s="118"/>
      <c r="BN8" s="118"/>
      <c r="BO8" s="118"/>
      <c r="BP8" s="118"/>
      <c r="BQ8" s="118"/>
      <c r="BR8" s="118"/>
      <c r="BS8" s="118"/>
      <c r="BT8" s="118"/>
      <c r="BU8" s="19"/>
      <c r="BV8" s="118"/>
      <c r="BW8" s="118"/>
      <c r="BX8" s="118"/>
      <c r="BY8" s="118"/>
      <c r="BZ8" s="118"/>
      <c r="CA8" s="118"/>
      <c r="CB8" s="118"/>
      <c r="CC8" s="118"/>
      <c r="CD8" s="118"/>
      <c r="CE8" s="118"/>
      <c r="CF8" s="118"/>
      <c r="CG8" s="118"/>
      <c r="CH8" s="19"/>
      <c r="CJ8" s="118"/>
      <c r="CK8" s="118"/>
      <c r="CL8" s="118"/>
      <c r="CM8" s="118"/>
      <c r="CN8" s="118"/>
      <c r="CO8" s="118"/>
      <c r="CP8" s="118"/>
      <c r="CQ8" s="118"/>
      <c r="CR8" s="118"/>
      <c r="CS8" s="118"/>
      <c r="CT8" s="118"/>
      <c r="CU8" s="118"/>
      <c r="CV8" s="19"/>
      <c r="CW8" s="118"/>
      <c r="CX8" s="118"/>
      <c r="CY8" s="118"/>
      <c r="CZ8" s="118"/>
      <c r="DA8" s="118"/>
      <c r="DB8" s="118"/>
      <c r="DC8" s="118"/>
      <c r="DD8" s="118"/>
      <c r="DE8" s="118"/>
      <c r="DF8" s="118"/>
      <c r="DG8" s="118"/>
      <c r="DH8" s="118"/>
      <c r="DI8" s="19"/>
      <c r="DK8" s="118"/>
      <c r="DL8" s="118"/>
      <c r="DM8" s="118"/>
      <c r="DN8" s="118"/>
      <c r="DO8" s="118"/>
      <c r="DP8" s="118"/>
      <c r="DQ8" s="118"/>
      <c r="DR8" s="118"/>
      <c r="DS8" s="118"/>
      <c r="DT8" s="118"/>
      <c r="DU8" s="118"/>
      <c r="DV8" s="118"/>
      <c r="DW8" s="19"/>
      <c r="DX8" s="118"/>
      <c r="DY8" s="118"/>
      <c r="DZ8" s="118"/>
      <c r="EA8" s="118"/>
      <c r="EB8" s="118"/>
      <c r="EC8" s="118"/>
      <c r="ED8" s="118"/>
      <c r="EE8" s="118"/>
      <c r="EF8" s="118"/>
      <c r="EG8" s="118"/>
      <c r="EH8" s="118"/>
      <c r="EI8" s="118"/>
      <c r="EJ8" s="19"/>
      <c r="EK8" s="118"/>
      <c r="EL8" s="118"/>
      <c r="EM8" s="118"/>
      <c r="EN8" s="118"/>
      <c r="EO8" s="118"/>
      <c r="EP8" s="118"/>
      <c r="EQ8" s="118"/>
      <c r="ER8" s="118"/>
      <c r="ES8" s="118"/>
      <c r="ET8" s="118"/>
      <c r="EU8" s="118"/>
      <c r="EV8" s="118"/>
      <c r="EW8" s="19"/>
      <c r="EX8" s="118"/>
      <c r="EY8" s="118"/>
      <c r="EZ8" s="118"/>
      <c r="FA8" s="118"/>
      <c r="FB8" s="118"/>
      <c r="FC8" s="118"/>
      <c r="FD8" s="118"/>
      <c r="FE8" s="118"/>
      <c r="FF8" s="118"/>
      <c r="FG8" s="118"/>
      <c r="FH8" s="118"/>
      <c r="FI8" s="118"/>
      <c r="FJ8" s="19"/>
    </row>
    <row r="9" spans="1:166" x14ac:dyDescent="0.2">
      <c r="A9" s="146"/>
      <c r="B9" s="150"/>
      <c r="C9" s="150"/>
      <c r="D9" s="150"/>
      <c r="E9" s="150"/>
      <c r="F9" s="150"/>
      <c r="G9" s="118"/>
      <c r="H9" s="118"/>
      <c r="I9" s="118"/>
      <c r="J9" s="118"/>
      <c r="K9" s="118"/>
      <c r="L9" s="118"/>
      <c r="M9" s="118"/>
      <c r="N9" s="118"/>
      <c r="O9" s="118"/>
      <c r="P9" s="118"/>
      <c r="Q9" s="118"/>
      <c r="R9" s="118"/>
      <c r="S9" s="19"/>
      <c r="T9" s="118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8"/>
      <c r="AF9" s="19"/>
      <c r="AH9" s="118"/>
      <c r="AI9" s="118"/>
      <c r="AJ9" s="118"/>
      <c r="AK9" s="118"/>
      <c r="AL9" s="118"/>
      <c r="AM9" s="118"/>
      <c r="AN9" s="118"/>
      <c r="AO9" s="118"/>
      <c r="AP9" s="118"/>
      <c r="AQ9" s="118"/>
      <c r="AR9" s="118"/>
      <c r="AS9" s="118"/>
      <c r="AT9" s="19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18"/>
      <c r="BF9" s="118"/>
      <c r="BG9" s="19"/>
      <c r="BI9" s="118"/>
      <c r="BJ9" s="118"/>
      <c r="BK9" s="118"/>
      <c r="BL9" s="118"/>
      <c r="BM9" s="118"/>
      <c r="BN9" s="118"/>
      <c r="BO9" s="118"/>
      <c r="BP9" s="118"/>
      <c r="BQ9" s="118"/>
      <c r="BR9" s="118"/>
      <c r="BS9" s="118"/>
      <c r="BT9" s="118"/>
      <c r="BU9" s="19"/>
      <c r="BV9" s="118"/>
      <c r="BW9" s="118"/>
      <c r="BX9" s="118"/>
      <c r="BY9" s="118"/>
      <c r="BZ9" s="118"/>
      <c r="CA9" s="118"/>
      <c r="CB9" s="118"/>
      <c r="CC9" s="118"/>
      <c r="CD9" s="118"/>
      <c r="CE9" s="118"/>
      <c r="CF9" s="118"/>
      <c r="CG9" s="118"/>
      <c r="CH9" s="19"/>
      <c r="CJ9" s="118"/>
      <c r="CK9" s="118"/>
      <c r="CL9" s="118"/>
      <c r="CM9" s="118"/>
      <c r="CN9" s="118"/>
      <c r="CO9" s="118"/>
      <c r="CP9" s="118"/>
      <c r="CQ9" s="118"/>
      <c r="CR9" s="118"/>
      <c r="CS9" s="118"/>
      <c r="CT9" s="118"/>
      <c r="CU9" s="118"/>
      <c r="CV9" s="19"/>
      <c r="CW9" s="118"/>
      <c r="CX9" s="118"/>
      <c r="CY9" s="118"/>
      <c r="CZ9" s="118"/>
      <c r="DA9" s="118"/>
      <c r="DB9" s="118"/>
      <c r="DC9" s="118"/>
      <c r="DD9" s="118"/>
      <c r="DE9" s="118"/>
      <c r="DF9" s="118"/>
      <c r="DG9" s="118"/>
      <c r="DH9" s="118"/>
      <c r="DI9" s="19"/>
      <c r="DK9" s="118"/>
      <c r="DL9" s="118"/>
      <c r="DM9" s="118"/>
      <c r="DN9" s="118"/>
      <c r="DO9" s="118"/>
      <c r="DP9" s="118"/>
      <c r="DQ9" s="118"/>
      <c r="DR9" s="118"/>
      <c r="DS9" s="118"/>
      <c r="DT9" s="118"/>
      <c r="DU9" s="118"/>
      <c r="DV9" s="118"/>
      <c r="DW9" s="19"/>
      <c r="DX9" s="118"/>
      <c r="DY9" s="118"/>
      <c r="DZ9" s="118"/>
      <c r="EA9" s="118"/>
      <c r="EB9" s="118"/>
      <c r="EC9" s="118"/>
      <c r="ED9" s="118"/>
      <c r="EE9" s="118"/>
      <c r="EF9" s="118"/>
      <c r="EG9" s="118"/>
      <c r="EH9" s="118"/>
      <c r="EI9" s="118"/>
      <c r="EJ9" s="19"/>
      <c r="EK9" s="118"/>
      <c r="EL9" s="118"/>
      <c r="EM9" s="118"/>
      <c r="EN9" s="118"/>
      <c r="EO9" s="118"/>
      <c r="EP9" s="118"/>
      <c r="EQ9" s="118"/>
      <c r="ER9" s="118"/>
      <c r="ES9" s="118"/>
      <c r="ET9" s="118"/>
      <c r="EU9" s="118"/>
      <c r="EV9" s="118"/>
      <c r="EW9" s="19"/>
      <c r="EX9" s="118"/>
      <c r="EY9" s="118"/>
      <c r="EZ9" s="118"/>
      <c r="FA9" s="118"/>
      <c r="FB9" s="118"/>
      <c r="FC9" s="118"/>
      <c r="FD9" s="118"/>
      <c r="FE9" s="118"/>
      <c r="FF9" s="118"/>
      <c r="FG9" s="118"/>
      <c r="FH9" s="118"/>
      <c r="FI9" s="118"/>
      <c r="FJ9" s="19"/>
    </row>
    <row r="10" spans="1:166" x14ac:dyDescent="0.2">
      <c r="A10" s="146"/>
      <c r="B10" s="149" t="s">
        <v>61</v>
      </c>
      <c r="C10" s="149"/>
      <c r="D10" s="149"/>
      <c r="E10" s="149"/>
      <c r="F10" s="149"/>
      <c r="G10">
        <v>35</v>
      </c>
      <c r="H10">
        <v>40</v>
      </c>
      <c r="I10">
        <v>37</v>
      </c>
      <c r="J10">
        <v>24</v>
      </c>
      <c r="K10">
        <v>18</v>
      </c>
      <c r="L10">
        <v>37</v>
      </c>
      <c r="M10">
        <v>39</v>
      </c>
      <c r="N10">
        <v>16</v>
      </c>
      <c r="O10">
        <v>26</v>
      </c>
      <c r="P10">
        <v>14</v>
      </c>
      <c r="Q10">
        <v>9</v>
      </c>
      <c r="R10">
        <v>3</v>
      </c>
      <c r="S10" s="19">
        <f>SUM(G10:P10)</f>
        <v>286</v>
      </c>
      <c r="T10">
        <v>23</v>
      </c>
      <c r="U10">
        <v>27</v>
      </c>
      <c r="V10">
        <v>40</v>
      </c>
      <c r="W10">
        <v>21</v>
      </c>
      <c r="X10">
        <v>41</v>
      </c>
      <c r="Y10">
        <v>42</v>
      </c>
      <c r="Z10">
        <v>37</v>
      </c>
      <c r="AA10">
        <v>30</v>
      </c>
      <c r="AB10">
        <v>32</v>
      </c>
      <c r="AC10">
        <v>56</v>
      </c>
      <c r="AD10">
        <v>9</v>
      </c>
      <c r="AE10">
        <v>3</v>
      </c>
      <c r="AF10" s="19"/>
      <c r="AH10">
        <v>35</v>
      </c>
      <c r="AI10">
        <v>40</v>
      </c>
      <c r="AJ10">
        <v>37</v>
      </c>
      <c r="AK10">
        <v>24</v>
      </c>
      <c r="AL10">
        <v>18</v>
      </c>
      <c r="AM10">
        <v>37</v>
      </c>
      <c r="AN10">
        <v>39</v>
      </c>
      <c r="AO10">
        <v>16</v>
      </c>
      <c r="AP10">
        <v>26</v>
      </c>
      <c r="AQ10">
        <v>14</v>
      </c>
      <c r="AR10">
        <v>9</v>
      </c>
      <c r="AS10">
        <v>3</v>
      </c>
      <c r="AT10" s="19">
        <f>SUM(AH10:AQ10)</f>
        <v>286</v>
      </c>
      <c r="AU10">
        <v>38</v>
      </c>
      <c r="AV10">
        <v>44</v>
      </c>
      <c r="AW10">
        <v>41</v>
      </c>
      <c r="AX10">
        <v>37</v>
      </c>
      <c r="AY10">
        <v>33</v>
      </c>
      <c r="AZ10">
        <v>22</v>
      </c>
      <c r="BA10">
        <v>61</v>
      </c>
      <c r="BB10">
        <v>39</v>
      </c>
      <c r="BC10">
        <v>25</v>
      </c>
      <c r="BD10">
        <v>21</v>
      </c>
      <c r="BE10">
        <v>9</v>
      </c>
      <c r="BF10">
        <v>3</v>
      </c>
      <c r="BG10" s="19"/>
      <c r="BI10">
        <v>35</v>
      </c>
      <c r="BJ10">
        <v>40</v>
      </c>
      <c r="BK10">
        <v>37</v>
      </c>
      <c r="BL10">
        <v>24</v>
      </c>
      <c r="BM10">
        <v>18</v>
      </c>
      <c r="BN10">
        <v>37</v>
      </c>
      <c r="BO10">
        <v>39</v>
      </c>
      <c r="BP10">
        <v>16</v>
      </c>
      <c r="BQ10">
        <v>26</v>
      </c>
      <c r="BR10">
        <v>14</v>
      </c>
      <c r="BS10">
        <v>9</v>
      </c>
      <c r="BT10">
        <v>3</v>
      </c>
      <c r="BU10" s="19">
        <f>SUM(BI10:BR10)</f>
        <v>286</v>
      </c>
      <c r="BV10">
        <v>34</v>
      </c>
      <c r="BW10">
        <v>41</v>
      </c>
      <c r="BX10">
        <v>26</v>
      </c>
      <c r="BY10">
        <v>21</v>
      </c>
      <c r="BZ10">
        <v>40</v>
      </c>
      <c r="CA10">
        <v>34</v>
      </c>
      <c r="CB10">
        <v>64</v>
      </c>
      <c r="CC10">
        <v>21</v>
      </c>
      <c r="CD10">
        <v>48</v>
      </c>
      <c r="CE10">
        <v>25</v>
      </c>
      <c r="CF10">
        <v>9</v>
      </c>
      <c r="CG10">
        <v>3</v>
      </c>
      <c r="CH10" s="19"/>
      <c r="CJ10">
        <v>35</v>
      </c>
      <c r="CK10">
        <v>40</v>
      </c>
      <c r="CL10">
        <v>37</v>
      </c>
      <c r="CM10">
        <v>24</v>
      </c>
      <c r="CN10">
        <v>18</v>
      </c>
      <c r="CO10">
        <v>37</v>
      </c>
      <c r="CP10">
        <v>39</v>
      </c>
      <c r="CQ10">
        <v>16</v>
      </c>
      <c r="CR10">
        <v>26</v>
      </c>
      <c r="CS10">
        <v>14</v>
      </c>
      <c r="CT10">
        <v>9</v>
      </c>
      <c r="CU10">
        <v>3</v>
      </c>
      <c r="CV10" s="19">
        <f>SUM(CJ10:CS10)</f>
        <v>286</v>
      </c>
      <c r="CW10">
        <v>34</v>
      </c>
      <c r="CX10">
        <v>37</v>
      </c>
      <c r="CY10">
        <v>26</v>
      </c>
      <c r="CZ10">
        <v>17</v>
      </c>
      <c r="DA10">
        <v>35</v>
      </c>
      <c r="DB10">
        <v>30</v>
      </c>
      <c r="DC10">
        <v>39</v>
      </c>
      <c r="DD10">
        <v>37</v>
      </c>
      <c r="DE10">
        <v>22</v>
      </c>
      <c r="DF10">
        <v>22</v>
      </c>
      <c r="DG10">
        <v>9</v>
      </c>
      <c r="DH10">
        <v>3</v>
      </c>
      <c r="DI10" s="19"/>
      <c r="DK10">
        <v>35</v>
      </c>
      <c r="DL10">
        <v>40</v>
      </c>
      <c r="DM10">
        <v>37</v>
      </c>
      <c r="DN10">
        <v>24</v>
      </c>
      <c r="DO10">
        <v>18</v>
      </c>
      <c r="DP10">
        <v>37</v>
      </c>
      <c r="DQ10">
        <v>39</v>
      </c>
      <c r="DR10">
        <v>16</v>
      </c>
      <c r="DS10">
        <v>26</v>
      </c>
      <c r="DT10">
        <v>14</v>
      </c>
      <c r="DU10">
        <v>9</v>
      </c>
      <c r="DV10">
        <v>3</v>
      </c>
      <c r="DW10" s="19">
        <f>SUM(DK10:DT10)</f>
        <v>286</v>
      </c>
      <c r="DX10">
        <v>23</v>
      </c>
      <c r="DY10">
        <v>27</v>
      </c>
      <c r="DZ10">
        <v>40</v>
      </c>
      <c r="EA10">
        <v>21</v>
      </c>
      <c r="EB10">
        <v>41</v>
      </c>
      <c r="EC10">
        <v>42</v>
      </c>
      <c r="ED10">
        <v>37</v>
      </c>
      <c r="EE10">
        <v>30</v>
      </c>
      <c r="EF10">
        <v>32</v>
      </c>
      <c r="EG10">
        <v>56</v>
      </c>
      <c r="EH10">
        <v>9</v>
      </c>
      <c r="EI10">
        <v>3</v>
      </c>
      <c r="EJ10" s="19"/>
      <c r="EK10">
        <v>35</v>
      </c>
      <c r="EL10">
        <v>40</v>
      </c>
      <c r="EM10">
        <v>37</v>
      </c>
      <c r="EN10">
        <v>24</v>
      </c>
      <c r="EO10">
        <v>18</v>
      </c>
      <c r="EP10">
        <v>37</v>
      </c>
      <c r="EQ10">
        <v>39</v>
      </c>
      <c r="ER10">
        <v>16</v>
      </c>
      <c r="ES10">
        <v>26</v>
      </c>
      <c r="ET10">
        <v>14</v>
      </c>
      <c r="EU10">
        <v>9</v>
      </c>
      <c r="EV10">
        <v>3</v>
      </c>
      <c r="EW10" s="19">
        <f>SUM(EK10:ET10)</f>
        <v>286</v>
      </c>
      <c r="EX10">
        <v>34</v>
      </c>
      <c r="EY10">
        <v>37</v>
      </c>
      <c r="EZ10">
        <v>26</v>
      </c>
      <c r="FA10">
        <v>17</v>
      </c>
      <c r="FB10">
        <v>35</v>
      </c>
      <c r="FC10">
        <v>30</v>
      </c>
      <c r="FD10">
        <v>39</v>
      </c>
      <c r="FE10">
        <v>37</v>
      </c>
      <c r="FF10">
        <v>22</v>
      </c>
      <c r="FG10">
        <v>22</v>
      </c>
      <c r="FH10">
        <v>9</v>
      </c>
      <c r="FI10">
        <v>3</v>
      </c>
      <c r="FJ10" s="19"/>
    </row>
    <row r="11" spans="1:166" x14ac:dyDescent="0.2">
      <c r="A11" s="146"/>
      <c r="B11" s="124" t="s">
        <v>62</v>
      </c>
      <c r="C11" s="124"/>
      <c r="D11" s="124"/>
      <c r="E11" s="124"/>
      <c r="F11" s="148"/>
      <c r="G11" s="119" t="s">
        <v>63</v>
      </c>
      <c r="H11" s="120"/>
      <c r="I11" s="120"/>
      <c r="J11" s="120"/>
      <c r="K11" s="120"/>
      <c r="L11" s="120"/>
      <c r="M11" s="120"/>
      <c r="N11" s="120"/>
      <c r="O11" s="120"/>
      <c r="P11" s="121"/>
      <c r="Q11" s="121"/>
      <c r="R11" s="122"/>
      <c r="S11" s="20" t="s">
        <v>64</v>
      </c>
      <c r="T11" s="123" t="s">
        <v>65</v>
      </c>
      <c r="U11" s="124"/>
      <c r="V11" s="124"/>
      <c r="W11" s="124"/>
      <c r="X11" s="124"/>
      <c r="Y11" s="124"/>
      <c r="Z11" s="124"/>
      <c r="AA11" s="124"/>
      <c r="AB11" s="124"/>
      <c r="AC11" s="124"/>
      <c r="AD11" s="125"/>
      <c r="AE11" s="126"/>
      <c r="AF11" s="20" t="s">
        <v>64</v>
      </c>
      <c r="AH11" s="119" t="s">
        <v>63</v>
      </c>
      <c r="AI11" s="120"/>
      <c r="AJ11" s="120"/>
      <c r="AK11" s="120"/>
      <c r="AL11" s="120"/>
      <c r="AM11" s="120"/>
      <c r="AN11" s="120"/>
      <c r="AO11" s="120"/>
      <c r="AP11" s="120"/>
      <c r="AQ11" s="121"/>
      <c r="AR11" s="121"/>
      <c r="AS11" s="122"/>
      <c r="AT11" s="20" t="s">
        <v>64</v>
      </c>
      <c r="AU11" s="123" t="s">
        <v>65</v>
      </c>
      <c r="AV11" s="124"/>
      <c r="AW11" s="124"/>
      <c r="AX11" s="124"/>
      <c r="AY11" s="124"/>
      <c r="AZ11" s="124"/>
      <c r="BA11" s="124"/>
      <c r="BB11" s="124"/>
      <c r="BC11" s="124"/>
      <c r="BD11" s="124"/>
      <c r="BE11" s="125"/>
      <c r="BF11" s="126"/>
      <c r="BG11" s="20" t="s">
        <v>64</v>
      </c>
      <c r="BI11" s="119" t="s">
        <v>63</v>
      </c>
      <c r="BJ11" s="120"/>
      <c r="BK11" s="120"/>
      <c r="BL11" s="120"/>
      <c r="BM11" s="120"/>
      <c r="BN11" s="120"/>
      <c r="BO11" s="120"/>
      <c r="BP11" s="120"/>
      <c r="BQ11" s="120"/>
      <c r="BR11" s="121"/>
      <c r="BS11" s="121"/>
      <c r="BT11" s="122"/>
      <c r="BU11" s="20" t="s">
        <v>64</v>
      </c>
      <c r="BV11" s="123" t="s">
        <v>65</v>
      </c>
      <c r="BW11" s="124"/>
      <c r="BX11" s="124"/>
      <c r="BY11" s="124"/>
      <c r="BZ11" s="124"/>
      <c r="CA11" s="124"/>
      <c r="CB11" s="124"/>
      <c r="CC11" s="124"/>
      <c r="CD11" s="124"/>
      <c r="CE11" s="124"/>
      <c r="CF11" s="125"/>
      <c r="CG11" s="126"/>
      <c r="CH11" s="20" t="s">
        <v>64</v>
      </c>
      <c r="CJ11" s="119" t="s">
        <v>63</v>
      </c>
      <c r="CK11" s="120"/>
      <c r="CL11" s="120"/>
      <c r="CM11" s="120"/>
      <c r="CN11" s="120"/>
      <c r="CO11" s="120"/>
      <c r="CP11" s="120"/>
      <c r="CQ11" s="120"/>
      <c r="CR11" s="120"/>
      <c r="CS11" s="121"/>
      <c r="CT11" s="121"/>
      <c r="CU11" s="122"/>
      <c r="CV11" s="20" t="s">
        <v>64</v>
      </c>
      <c r="CW11" s="123" t="s">
        <v>65</v>
      </c>
      <c r="CX11" s="124"/>
      <c r="CY11" s="124"/>
      <c r="CZ11" s="124"/>
      <c r="DA11" s="124"/>
      <c r="DB11" s="124"/>
      <c r="DC11" s="124"/>
      <c r="DD11" s="124"/>
      <c r="DE11" s="124"/>
      <c r="DF11" s="124"/>
      <c r="DG11" s="125"/>
      <c r="DH11" s="126"/>
      <c r="DI11" s="20" t="s">
        <v>64</v>
      </c>
      <c r="DK11" s="119" t="s">
        <v>63</v>
      </c>
      <c r="DL11" s="120"/>
      <c r="DM11" s="120"/>
      <c r="DN11" s="120"/>
      <c r="DO11" s="120"/>
      <c r="DP11" s="120"/>
      <c r="DQ11" s="120"/>
      <c r="DR11" s="120"/>
      <c r="DS11" s="120"/>
      <c r="DT11" s="121"/>
      <c r="DU11" s="121"/>
      <c r="DV11" s="122"/>
      <c r="DW11" s="20" t="s">
        <v>64</v>
      </c>
      <c r="DX11" s="123" t="s">
        <v>65</v>
      </c>
      <c r="DY11" s="124"/>
      <c r="DZ11" s="124"/>
      <c r="EA11" s="124"/>
      <c r="EB11" s="124"/>
      <c r="EC11" s="124"/>
      <c r="ED11" s="124"/>
      <c r="EE11" s="124"/>
      <c r="EF11" s="124"/>
      <c r="EG11" s="124"/>
      <c r="EH11" s="125"/>
      <c r="EI11" s="126"/>
      <c r="EJ11" s="20" t="s">
        <v>64</v>
      </c>
      <c r="EK11" s="119" t="s">
        <v>63</v>
      </c>
      <c r="EL11" s="120"/>
      <c r="EM11" s="120"/>
      <c r="EN11" s="120"/>
      <c r="EO11" s="120"/>
      <c r="EP11" s="120"/>
      <c r="EQ11" s="120"/>
      <c r="ER11" s="120"/>
      <c r="ES11" s="120"/>
      <c r="ET11" s="121"/>
      <c r="EU11" s="121"/>
      <c r="EV11" s="122"/>
      <c r="EW11" s="20" t="s">
        <v>64</v>
      </c>
      <c r="EX11" s="123" t="s">
        <v>65</v>
      </c>
      <c r="EY11" s="124"/>
      <c r="EZ11" s="124"/>
      <c r="FA11" s="124"/>
      <c r="FB11" s="124"/>
      <c r="FC11" s="124"/>
      <c r="FD11" s="124"/>
      <c r="FE11" s="124"/>
      <c r="FF11" s="124"/>
      <c r="FG11" s="124"/>
      <c r="FH11" s="125"/>
      <c r="FI11" s="126"/>
      <c r="FJ11" s="20" t="s">
        <v>64</v>
      </c>
    </row>
    <row r="12" spans="1:166" ht="13.5" thickBot="1" x14ac:dyDescent="0.25">
      <c r="A12" s="147"/>
      <c r="B12" s="29" t="s">
        <v>66</v>
      </c>
      <c r="C12" s="29" t="s">
        <v>67</v>
      </c>
      <c r="D12" s="29" t="s">
        <v>68</v>
      </c>
      <c r="E12" s="29" t="s">
        <v>69</v>
      </c>
      <c r="F12" s="29" t="s">
        <v>70</v>
      </c>
      <c r="G12" s="21">
        <v>1</v>
      </c>
      <c r="H12" s="22">
        <v>2</v>
      </c>
      <c r="I12" s="22">
        <v>3</v>
      </c>
      <c r="J12" s="23">
        <v>4</v>
      </c>
      <c r="K12" s="21">
        <v>5</v>
      </c>
      <c r="L12" s="22">
        <v>6</v>
      </c>
      <c r="M12" s="22">
        <v>7</v>
      </c>
      <c r="N12" s="23">
        <v>8</v>
      </c>
      <c r="O12" s="24">
        <v>9</v>
      </c>
      <c r="P12" s="21">
        <v>10</v>
      </c>
      <c r="Q12" s="24"/>
      <c r="R12" s="24"/>
      <c r="S12" s="25"/>
      <c r="T12" s="21">
        <v>1</v>
      </c>
      <c r="U12" s="22">
        <v>2</v>
      </c>
      <c r="V12" s="22">
        <v>3</v>
      </c>
      <c r="W12" s="23">
        <v>4</v>
      </c>
      <c r="X12" s="21">
        <v>5</v>
      </c>
      <c r="Y12" s="22">
        <v>6</v>
      </c>
      <c r="Z12" s="22">
        <v>7</v>
      </c>
      <c r="AA12" s="23">
        <v>8</v>
      </c>
      <c r="AB12" s="24">
        <v>9</v>
      </c>
      <c r="AC12" s="24">
        <v>10</v>
      </c>
      <c r="AD12" s="24"/>
      <c r="AE12" s="24"/>
      <c r="AF12" s="25"/>
      <c r="AH12" s="21">
        <v>1</v>
      </c>
      <c r="AI12" s="22">
        <v>2</v>
      </c>
      <c r="AJ12" s="22">
        <v>3</v>
      </c>
      <c r="AK12" s="23">
        <v>4</v>
      </c>
      <c r="AL12" s="21">
        <v>5</v>
      </c>
      <c r="AM12" s="22">
        <v>6</v>
      </c>
      <c r="AN12" s="22">
        <v>7</v>
      </c>
      <c r="AO12" s="23">
        <v>8</v>
      </c>
      <c r="AP12" s="24">
        <v>9</v>
      </c>
      <c r="AQ12" s="21">
        <v>10</v>
      </c>
      <c r="AR12" s="24"/>
      <c r="AS12" s="24"/>
      <c r="AT12" s="25"/>
      <c r="AU12" s="21">
        <v>1</v>
      </c>
      <c r="AV12" s="22">
        <v>2</v>
      </c>
      <c r="AW12" s="22">
        <v>3</v>
      </c>
      <c r="AX12" s="23">
        <v>4</v>
      </c>
      <c r="AY12" s="21">
        <v>5</v>
      </c>
      <c r="AZ12" s="22">
        <v>6</v>
      </c>
      <c r="BA12" s="22">
        <v>7</v>
      </c>
      <c r="BB12" s="23">
        <v>8</v>
      </c>
      <c r="BC12" s="24">
        <v>9</v>
      </c>
      <c r="BD12" s="24">
        <v>10</v>
      </c>
      <c r="BE12" s="24"/>
      <c r="BF12" s="24"/>
      <c r="BG12" s="25"/>
      <c r="BI12" s="21">
        <v>1</v>
      </c>
      <c r="BJ12" s="22">
        <v>2</v>
      </c>
      <c r="BK12" s="22">
        <v>3</v>
      </c>
      <c r="BL12" s="23">
        <v>4</v>
      </c>
      <c r="BM12" s="21">
        <v>5</v>
      </c>
      <c r="BN12" s="22">
        <v>6</v>
      </c>
      <c r="BO12" s="22">
        <v>7</v>
      </c>
      <c r="BP12" s="23">
        <v>8</v>
      </c>
      <c r="BQ12" s="24">
        <v>9</v>
      </c>
      <c r="BR12" s="21">
        <v>10</v>
      </c>
      <c r="BS12" s="24"/>
      <c r="BT12" s="24"/>
      <c r="BU12" s="25"/>
      <c r="BV12" s="21">
        <v>1</v>
      </c>
      <c r="BW12" s="22">
        <v>2</v>
      </c>
      <c r="BX12" s="22">
        <v>3</v>
      </c>
      <c r="BY12" s="23">
        <v>4</v>
      </c>
      <c r="BZ12" s="21">
        <v>5</v>
      </c>
      <c r="CA12" s="22">
        <v>6</v>
      </c>
      <c r="CB12" s="22">
        <v>7</v>
      </c>
      <c r="CC12" s="23">
        <v>8</v>
      </c>
      <c r="CD12" s="24">
        <v>9</v>
      </c>
      <c r="CE12" s="24">
        <v>10</v>
      </c>
      <c r="CF12" s="24"/>
      <c r="CG12" s="24"/>
      <c r="CH12" s="25"/>
      <c r="CJ12" s="21">
        <v>1</v>
      </c>
      <c r="CK12" s="22">
        <v>2</v>
      </c>
      <c r="CL12" s="22">
        <v>3</v>
      </c>
      <c r="CM12" s="23">
        <v>4</v>
      </c>
      <c r="CN12" s="21">
        <v>5</v>
      </c>
      <c r="CO12" s="22">
        <v>6</v>
      </c>
      <c r="CP12" s="22">
        <v>7</v>
      </c>
      <c r="CQ12" s="23">
        <v>8</v>
      </c>
      <c r="CR12" s="24">
        <v>9</v>
      </c>
      <c r="CS12" s="21">
        <v>10</v>
      </c>
      <c r="CT12" s="24"/>
      <c r="CU12" s="24"/>
      <c r="CV12" s="25"/>
      <c r="CW12" s="21">
        <v>1</v>
      </c>
      <c r="CX12" s="22">
        <v>2</v>
      </c>
      <c r="CY12" s="22">
        <v>3</v>
      </c>
      <c r="CZ12" s="23">
        <v>4</v>
      </c>
      <c r="DA12" s="21">
        <v>5</v>
      </c>
      <c r="DB12" s="22">
        <v>6</v>
      </c>
      <c r="DC12" s="22">
        <v>7</v>
      </c>
      <c r="DD12" s="23">
        <v>8</v>
      </c>
      <c r="DE12" s="24">
        <v>9</v>
      </c>
      <c r="DF12" s="24">
        <v>10</v>
      </c>
      <c r="DG12" s="24"/>
      <c r="DH12" s="24"/>
      <c r="DI12" s="25"/>
      <c r="DK12" s="21">
        <v>1</v>
      </c>
      <c r="DL12" s="22">
        <v>2</v>
      </c>
      <c r="DM12" s="22">
        <v>3</v>
      </c>
      <c r="DN12" s="23">
        <v>4</v>
      </c>
      <c r="DO12" s="21">
        <v>5</v>
      </c>
      <c r="DP12" s="22">
        <v>6</v>
      </c>
      <c r="DQ12" s="22">
        <v>7</v>
      </c>
      <c r="DR12" s="23">
        <v>8</v>
      </c>
      <c r="DS12" s="24">
        <v>9</v>
      </c>
      <c r="DT12" s="21">
        <v>10</v>
      </c>
      <c r="DU12" s="24"/>
      <c r="DV12" s="24"/>
      <c r="DW12" s="25"/>
      <c r="DX12" s="21">
        <v>1</v>
      </c>
      <c r="DY12" s="22">
        <v>2</v>
      </c>
      <c r="DZ12" s="22">
        <v>3</v>
      </c>
      <c r="EA12" s="23">
        <v>4</v>
      </c>
      <c r="EB12" s="21">
        <v>5</v>
      </c>
      <c r="EC12" s="22">
        <v>6</v>
      </c>
      <c r="ED12" s="22">
        <v>7</v>
      </c>
      <c r="EE12" s="23">
        <v>8</v>
      </c>
      <c r="EF12" s="24">
        <v>9</v>
      </c>
      <c r="EG12" s="24">
        <v>10</v>
      </c>
      <c r="EH12" s="24"/>
      <c r="EI12" s="24"/>
      <c r="EJ12" s="25"/>
      <c r="EK12" s="21">
        <v>1</v>
      </c>
      <c r="EL12" s="22">
        <v>2</v>
      </c>
      <c r="EM12" s="22">
        <v>3</v>
      </c>
      <c r="EN12" s="23">
        <v>4</v>
      </c>
      <c r="EO12" s="21">
        <v>5</v>
      </c>
      <c r="EP12" s="22">
        <v>6</v>
      </c>
      <c r="EQ12" s="22">
        <v>7</v>
      </c>
      <c r="ER12" s="23">
        <v>8</v>
      </c>
      <c r="ES12" s="24">
        <v>9</v>
      </c>
      <c r="ET12" s="21">
        <v>10</v>
      </c>
      <c r="EU12" s="24"/>
      <c r="EV12" s="24"/>
      <c r="EW12" s="25"/>
      <c r="EX12" s="21">
        <v>1</v>
      </c>
      <c r="EY12" s="22">
        <v>2</v>
      </c>
      <c r="EZ12" s="22">
        <v>3</v>
      </c>
      <c r="FA12" s="23">
        <v>4</v>
      </c>
      <c r="FB12" s="21">
        <v>5</v>
      </c>
      <c r="FC12" s="22">
        <v>6</v>
      </c>
      <c r="FD12" s="22">
        <v>7</v>
      </c>
      <c r="FE12" s="23">
        <v>8</v>
      </c>
      <c r="FF12" s="24">
        <v>9</v>
      </c>
      <c r="FG12" s="24">
        <v>10</v>
      </c>
      <c r="FH12" s="24"/>
      <c r="FI12" s="24"/>
      <c r="FJ12" s="25"/>
    </row>
    <row r="13" spans="1:166" ht="13.5" thickBot="1" x14ac:dyDescent="0.25">
      <c r="A13" s="136">
        <v>31</v>
      </c>
      <c r="B13" s="139" t="s">
        <v>95</v>
      </c>
      <c r="C13" s="140"/>
      <c r="D13" s="140"/>
      <c r="E13" s="140"/>
      <c r="F13" s="141"/>
      <c r="G13" s="26">
        <v>5</v>
      </c>
      <c r="H13" s="27">
        <v>5</v>
      </c>
      <c r="I13" s="27">
        <v>5</v>
      </c>
      <c r="J13" s="27">
        <v>6</v>
      </c>
      <c r="K13" s="27">
        <v>5</v>
      </c>
      <c r="L13" s="27">
        <v>6</v>
      </c>
      <c r="M13" s="27">
        <v>5</v>
      </c>
      <c r="N13" s="27">
        <v>7</v>
      </c>
      <c r="O13" s="27">
        <v>6</v>
      </c>
      <c r="P13" s="27">
        <v>7</v>
      </c>
      <c r="Q13" s="28">
        <v>5</v>
      </c>
      <c r="R13" s="28">
        <v>5</v>
      </c>
      <c r="S13" s="34">
        <f>G13*G$10+H13*H$10+I13*I$10+J13*J$10+K13*K$10+L13*L$10+M13*M$10+N13*N$10+O13*O$10+P13*P$10+Q13*Q$10+R13*R$10</f>
        <v>1637</v>
      </c>
      <c r="T13" s="26">
        <v>6</v>
      </c>
      <c r="U13" s="27">
        <v>6</v>
      </c>
      <c r="V13" s="27">
        <v>7</v>
      </c>
      <c r="W13" s="27">
        <v>6</v>
      </c>
      <c r="X13" s="27">
        <v>6</v>
      </c>
      <c r="Y13" s="27">
        <v>6</v>
      </c>
      <c r="Z13" s="27">
        <v>6</v>
      </c>
      <c r="AA13" s="27">
        <v>5</v>
      </c>
      <c r="AB13" s="27">
        <v>7</v>
      </c>
      <c r="AC13" s="27">
        <v>6</v>
      </c>
      <c r="AD13" s="28">
        <v>5</v>
      </c>
      <c r="AE13" s="28">
        <v>5</v>
      </c>
      <c r="AF13" s="34">
        <f>T13*T$10+U13*U$10+V13*V$10+W13*W$10+X13*X$10+Y13*Y$10+Z13*Z$10+AA13*AA$10+AB13*AB$10+AC13*AC$10+AD13*AD$10+AE13*AE$10</f>
        <v>2196</v>
      </c>
      <c r="AH13" s="26">
        <v>5</v>
      </c>
      <c r="AI13" s="27">
        <v>6</v>
      </c>
      <c r="AJ13" s="27">
        <v>6</v>
      </c>
      <c r="AK13" s="27">
        <v>6</v>
      </c>
      <c r="AL13" s="27">
        <v>5</v>
      </c>
      <c r="AM13" s="27">
        <v>5</v>
      </c>
      <c r="AN13" s="27">
        <v>5</v>
      </c>
      <c r="AO13" s="27">
        <v>6</v>
      </c>
      <c r="AP13" s="27">
        <v>6</v>
      </c>
      <c r="AQ13" s="27">
        <v>6</v>
      </c>
      <c r="AR13" s="28">
        <v>5</v>
      </c>
      <c r="AS13" s="28">
        <v>5</v>
      </c>
      <c r="AT13" s="34">
        <f>AH13*AH$10+AI13*AI$10+AJ13*AJ$10+AK13*AK$10+AL13*AL$10+AM13*AM$10+AN13*AN$10+AO13*AO$10+AP13*AP$10+AQ13*AQ$10+AR13*AR$10+AS13*AS$10</f>
        <v>1647</v>
      </c>
      <c r="AU13" s="26">
        <v>6</v>
      </c>
      <c r="AV13" s="27">
        <v>6</v>
      </c>
      <c r="AW13" s="27">
        <v>6</v>
      </c>
      <c r="AX13" s="27">
        <v>5</v>
      </c>
      <c r="AY13" s="27">
        <v>6</v>
      </c>
      <c r="AZ13" s="27">
        <v>5</v>
      </c>
      <c r="BA13" s="27">
        <v>5</v>
      </c>
      <c r="BB13" s="27">
        <v>5</v>
      </c>
      <c r="BC13" s="27">
        <v>6</v>
      </c>
      <c r="BD13" s="27">
        <v>6</v>
      </c>
      <c r="BE13" s="28">
        <v>5</v>
      </c>
      <c r="BF13" s="28">
        <v>5</v>
      </c>
      <c r="BG13" s="34">
        <f>AU13*AU$10+AV13*AV$10+AW13*AW$10+AX13*AX$10+AY13*AY$10+AZ13*AZ$10+BA13*BA$10+BB13*BB$10+BC13*BC$10+BD13*BD$10+BE13*BE$10+BF13*BF$10</f>
        <v>2067</v>
      </c>
      <c r="BI13" s="26">
        <v>7</v>
      </c>
      <c r="BJ13" s="27">
        <v>8</v>
      </c>
      <c r="BK13" s="27">
        <v>7</v>
      </c>
      <c r="BL13" s="27">
        <v>6</v>
      </c>
      <c r="BM13" s="27">
        <v>6</v>
      </c>
      <c r="BN13" s="27">
        <v>6</v>
      </c>
      <c r="BO13" s="27">
        <v>7</v>
      </c>
      <c r="BP13" s="27">
        <v>7</v>
      </c>
      <c r="BQ13" s="27">
        <v>7</v>
      </c>
      <c r="BR13" s="27">
        <v>7</v>
      </c>
      <c r="BS13" s="28">
        <v>5</v>
      </c>
      <c r="BT13" s="28">
        <v>5</v>
      </c>
      <c r="BU13" s="34">
        <f>BI13*BI$10+BJ13*BJ$10+BK13*BK$10+BL13*BL$10+BM13*BM$10+BN13*BN$10+BO13*BO$10+BP13*BP$10+BQ13*BQ$10+BR13*BR$10+BS13*BS$10+BT13*BT$10</f>
        <v>2023</v>
      </c>
      <c r="BV13" s="26">
        <v>7</v>
      </c>
      <c r="BW13" s="27">
        <v>4</v>
      </c>
      <c r="BX13" s="27">
        <v>7</v>
      </c>
      <c r="BY13" s="27">
        <v>7</v>
      </c>
      <c r="BZ13" s="27">
        <v>5</v>
      </c>
      <c r="CA13" s="27">
        <v>7</v>
      </c>
      <c r="CB13" s="27">
        <v>6</v>
      </c>
      <c r="CC13" s="27">
        <v>6</v>
      </c>
      <c r="CD13" s="27">
        <v>7</v>
      </c>
      <c r="CE13" s="27">
        <v>6</v>
      </c>
      <c r="CF13" s="28">
        <v>5</v>
      </c>
      <c r="CG13" s="28">
        <v>5</v>
      </c>
      <c r="CH13" s="34">
        <f>BV13*BV$10+BW13*BW$10+BX13*BX$10+BY13*BY$10+BZ13*BZ$10+CA13*CA$10+CB13*CB$10+CC13*CC$10+CD13*CD$10+CE13*CE$10+CF13*CF$10+CG13*CG$10</f>
        <v>2225</v>
      </c>
      <c r="CJ13" s="26">
        <v>0</v>
      </c>
      <c r="CK13" s="27">
        <v>0</v>
      </c>
      <c r="CL13" s="27">
        <v>0</v>
      </c>
      <c r="CM13" s="27">
        <v>0</v>
      </c>
      <c r="CN13" s="27">
        <v>0</v>
      </c>
      <c r="CO13" s="27">
        <v>0</v>
      </c>
      <c r="CP13" s="27">
        <v>0</v>
      </c>
      <c r="CQ13" s="27">
        <v>0</v>
      </c>
      <c r="CR13" s="27">
        <v>0</v>
      </c>
      <c r="CS13" s="27">
        <v>0</v>
      </c>
      <c r="CT13" s="28">
        <v>0</v>
      </c>
      <c r="CU13" s="28">
        <v>0</v>
      </c>
      <c r="CV13" s="34">
        <f>CJ13*CJ$10+CK13*CK$10+CL13*CL$10+CM13*CM$10+CN13*CN$10+CO13*CO$10+CP13*CP$10+CQ13*CQ$10+CR13*CR$10+CS13*CS$10+CT13*CT$10+CU13*CU$10</f>
        <v>0</v>
      </c>
      <c r="CW13" s="26">
        <v>0</v>
      </c>
      <c r="CX13" s="27">
        <v>0</v>
      </c>
      <c r="CY13" s="27">
        <v>0</v>
      </c>
      <c r="CZ13" s="27">
        <v>0</v>
      </c>
      <c r="DA13" s="27">
        <v>0</v>
      </c>
      <c r="DB13" s="27">
        <v>0</v>
      </c>
      <c r="DC13" s="27">
        <v>0</v>
      </c>
      <c r="DD13" s="27">
        <v>0</v>
      </c>
      <c r="DE13" s="27">
        <v>0</v>
      </c>
      <c r="DF13" s="27">
        <v>0</v>
      </c>
      <c r="DG13" s="28">
        <v>0</v>
      </c>
      <c r="DH13" s="28">
        <v>0</v>
      </c>
      <c r="DI13" s="34">
        <f>CW13*CW$10+CX13*CX$10+CY13*CY$10+CZ13*CZ$10+DA13*DA$10+DB13*DB$10+DC13*DC$10+DD13*DD$10+DE13*DE$10+DF13*DF$10+DG13*DG$10+DH13*DH$10</f>
        <v>0</v>
      </c>
      <c r="DK13" s="26">
        <v>7</v>
      </c>
      <c r="DL13" s="27">
        <v>7</v>
      </c>
      <c r="DM13" s="27">
        <v>7</v>
      </c>
      <c r="DN13" s="27">
        <v>7</v>
      </c>
      <c r="DO13" s="27">
        <v>6</v>
      </c>
      <c r="DP13" s="27">
        <v>7</v>
      </c>
      <c r="DQ13" s="27">
        <v>6</v>
      </c>
      <c r="DR13" s="27">
        <v>6</v>
      </c>
      <c r="DS13" s="27">
        <v>7</v>
      </c>
      <c r="DT13" s="27">
        <v>7</v>
      </c>
      <c r="DU13" s="28">
        <v>7</v>
      </c>
      <c r="DV13" s="28">
        <v>5</v>
      </c>
      <c r="DW13" s="34">
        <f>DK13*DK$10+DL13*DL$10+DM13*DM$10+DN13*DN$10+DO13*DO$10+DP13*DP$10+DQ13*DQ$10+DR13*DR$10+DS13*DS$10+DT13*DT$10+DU13*DU$10+DV13*DV$10</f>
        <v>2007</v>
      </c>
      <c r="DX13" s="26">
        <v>6</v>
      </c>
      <c r="DY13" s="27">
        <v>6</v>
      </c>
      <c r="DZ13" s="27">
        <v>6</v>
      </c>
      <c r="EA13" s="27">
        <v>6</v>
      </c>
      <c r="EB13" s="27">
        <v>6</v>
      </c>
      <c r="EC13" s="27">
        <v>6</v>
      </c>
      <c r="ED13" s="27">
        <v>6</v>
      </c>
      <c r="EE13" s="27">
        <v>7</v>
      </c>
      <c r="EF13" s="27">
        <v>7</v>
      </c>
      <c r="EG13" s="27">
        <v>7</v>
      </c>
      <c r="EH13" s="28">
        <v>7</v>
      </c>
      <c r="EI13" s="28">
        <v>5</v>
      </c>
      <c r="EJ13" s="34">
        <f>DX13*DX$10+DY13*DY$10+DZ13*DZ$10+EA13*EA$10+EB13*EB$10+EC13*EC$10+ED13*ED$10+EE13*EE$10+EF13*EF$10+EG13*EG$10+EH13*EH$10+EI13*EI$10</f>
        <v>2290</v>
      </c>
      <c r="EK13" s="26">
        <v>7</v>
      </c>
      <c r="EL13" s="27">
        <v>6</v>
      </c>
      <c r="EM13" s="27">
        <v>7</v>
      </c>
      <c r="EN13" s="27">
        <v>7</v>
      </c>
      <c r="EO13" s="27">
        <v>7</v>
      </c>
      <c r="EP13" s="27">
        <v>6</v>
      </c>
      <c r="EQ13" s="27">
        <v>6</v>
      </c>
      <c r="ER13" s="27">
        <v>7</v>
      </c>
      <c r="ES13" s="27">
        <v>7</v>
      </c>
      <c r="ET13" s="27">
        <v>7</v>
      </c>
      <c r="EU13" s="28">
        <v>5</v>
      </c>
      <c r="EV13" s="28">
        <v>7</v>
      </c>
      <c r="EW13" s="34">
        <f>EK13*EK$10+EL13*EL$10+EM13*EM$10+EN13*EN$10+EO13*EO$10+EP13*EP$10+EQ13*EQ$10+ER13*ER$10+ES13*ES$10+ET13*ET$10+EU13*EU$10+EV13*EV$10</f>
        <v>1952</v>
      </c>
      <c r="EX13" s="26">
        <v>0</v>
      </c>
      <c r="EY13" s="27">
        <v>0</v>
      </c>
      <c r="EZ13" s="27">
        <v>0</v>
      </c>
      <c r="FA13" s="27">
        <v>0</v>
      </c>
      <c r="FB13" s="27">
        <v>0</v>
      </c>
      <c r="FC13" s="27">
        <v>0</v>
      </c>
      <c r="FD13" s="27">
        <v>0</v>
      </c>
      <c r="FE13" s="27">
        <v>0</v>
      </c>
      <c r="FF13" s="27">
        <v>0</v>
      </c>
      <c r="FG13" s="27">
        <v>0</v>
      </c>
      <c r="FH13" s="28">
        <v>0</v>
      </c>
      <c r="FI13" s="28">
        <v>0</v>
      </c>
      <c r="FJ13" s="34">
        <f>EX13*EX$10+EY13*EY$10+EZ13*EZ$10+FA13*FA$10+FB13*FB$10+FC13*FC$10+FD13*FD$10+FE13*FE$10+FF13*FF$10+FG13*FG$10+FH13*FH$10+FI13*FI$10</f>
        <v>0</v>
      </c>
    </row>
    <row r="14" spans="1:166" ht="13.5" thickBot="1" x14ac:dyDescent="0.25">
      <c r="A14" s="137"/>
      <c r="B14" s="142"/>
      <c r="C14" s="143"/>
      <c r="D14" s="143"/>
      <c r="E14" s="143"/>
      <c r="F14" s="144"/>
      <c r="G14" s="30">
        <v>5</v>
      </c>
      <c r="H14" s="31">
        <v>5</v>
      </c>
      <c r="I14" s="31">
        <v>5</v>
      </c>
      <c r="J14" s="31">
        <v>5</v>
      </c>
      <c r="K14" s="31">
        <v>5</v>
      </c>
      <c r="L14" s="31">
        <v>5</v>
      </c>
      <c r="M14" s="31">
        <v>5</v>
      </c>
      <c r="N14" s="31">
        <v>6</v>
      </c>
      <c r="O14" s="31">
        <v>5</v>
      </c>
      <c r="P14" s="31">
        <v>6</v>
      </c>
      <c r="Q14" s="32">
        <v>5</v>
      </c>
      <c r="R14" s="32">
        <v>5</v>
      </c>
      <c r="S14" s="34">
        <f>G14*G$10+H14*H$10+I14*I$10+J14*J$10+K14*K$10+L14*L$10+M14*M$10+N14*N$10+O14*O$10+P14*P$10+Q14*Q$10+R14*R$10</f>
        <v>1520</v>
      </c>
      <c r="T14" s="30">
        <v>5</v>
      </c>
      <c r="U14" s="31">
        <v>7</v>
      </c>
      <c r="V14" s="31">
        <v>6</v>
      </c>
      <c r="W14" s="31">
        <v>6</v>
      </c>
      <c r="X14" s="31">
        <v>6</v>
      </c>
      <c r="Y14" s="31">
        <v>5</v>
      </c>
      <c r="Z14" s="31">
        <v>6</v>
      </c>
      <c r="AA14" s="31">
        <v>7</v>
      </c>
      <c r="AB14" s="31">
        <v>7</v>
      </c>
      <c r="AC14" s="31">
        <v>6</v>
      </c>
      <c r="AD14" s="32">
        <v>5</v>
      </c>
      <c r="AE14" s="32">
        <v>5</v>
      </c>
      <c r="AF14" s="34">
        <f>T14*T$10+U14*U$10+V14*V$10+W14*W$10+X14*X$10+Y14*Y$10+Z14*Z$10+AA14*AA$10+AB14*AB$10+AC14*AC$10+AD14*AD$10+AE14*AE$10</f>
        <v>2178</v>
      </c>
      <c r="AH14" s="30">
        <v>5</v>
      </c>
      <c r="AI14" s="31">
        <v>6</v>
      </c>
      <c r="AJ14" s="31">
        <v>5</v>
      </c>
      <c r="AK14" s="31">
        <v>6</v>
      </c>
      <c r="AL14" s="31">
        <v>6</v>
      </c>
      <c r="AM14" s="31">
        <v>5</v>
      </c>
      <c r="AN14" s="31">
        <v>5</v>
      </c>
      <c r="AO14" s="31">
        <v>5</v>
      </c>
      <c r="AP14" s="31">
        <v>5</v>
      </c>
      <c r="AQ14" s="31">
        <v>6</v>
      </c>
      <c r="AR14" s="32">
        <v>5</v>
      </c>
      <c r="AS14" s="32">
        <v>5</v>
      </c>
      <c r="AT14" s="34">
        <f>AH14*AH$10+AI14*AI$10+AJ14*AJ$10+AK14*AK$10+AL14*AL$10+AM14*AM$10+AN14*AN$10+AO14*AO$10+AP14*AP$10+AQ14*AQ$10+AR14*AR$10+AS14*AS$10</f>
        <v>1586</v>
      </c>
      <c r="AU14" s="30">
        <v>6</v>
      </c>
      <c r="AV14" s="31">
        <v>6</v>
      </c>
      <c r="AW14" s="31">
        <v>6</v>
      </c>
      <c r="AX14" s="31">
        <v>6</v>
      </c>
      <c r="AY14" s="31">
        <v>6</v>
      </c>
      <c r="AZ14" s="31">
        <v>6</v>
      </c>
      <c r="BA14" s="31">
        <v>5</v>
      </c>
      <c r="BB14" s="31">
        <v>5</v>
      </c>
      <c r="BC14" s="31">
        <v>6</v>
      </c>
      <c r="BD14" s="31">
        <v>6</v>
      </c>
      <c r="BE14" s="32">
        <v>5</v>
      </c>
      <c r="BF14" s="32">
        <v>5</v>
      </c>
      <c r="BG14" s="34">
        <f>AU14*AU$10+AV14*AV$10+AW14*AW$10+AX14*AX$10+AY14*AY$10+AZ14*AZ$10+BA14*BA$10+BB14*BB$10+BC14*BC$10+BD14*BD$10+BE14*BE$10+BF14*BF$10</f>
        <v>2126</v>
      </c>
      <c r="BI14" s="30">
        <v>7</v>
      </c>
      <c r="BJ14" s="31">
        <v>7</v>
      </c>
      <c r="BK14" s="31">
        <v>7</v>
      </c>
      <c r="BL14" s="31">
        <v>7</v>
      </c>
      <c r="BM14" s="31">
        <v>6</v>
      </c>
      <c r="BN14" s="31">
        <v>7</v>
      </c>
      <c r="BO14" s="31">
        <v>7</v>
      </c>
      <c r="BP14" s="31">
        <v>7</v>
      </c>
      <c r="BQ14" s="31">
        <v>7</v>
      </c>
      <c r="BR14" s="31">
        <v>7</v>
      </c>
      <c r="BS14" s="32">
        <v>5</v>
      </c>
      <c r="BT14" s="32">
        <v>5</v>
      </c>
      <c r="BU14" s="34">
        <f>BI14*BI$10+BJ14*BJ$10+BK14*BK$10+BL14*BL$10+BM14*BM$10+BN14*BN$10+BO14*BO$10+BP14*BP$10+BQ14*BQ$10+BR14*BR$10+BS14*BS$10+BT14*BT$10</f>
        <v>2044</v>
      </c>
      <c r="BV14" s="30">
        <v>7</v>
      </c>
      <c r="BW14" s="31">
        <v>4</v>
      </c>
      <c r="BX14" s="31">
        <v>7</v>
      </c>
      <c r="BY14" s="31">
        <v>7</v>
      </c>
      <c r="BZ14" s="31">
        <v>7</v>
      </c>
      <c r="CA14" s="31">
        <v>7</v>
      </c>
      <c r="CB14" s="31">
        <v>6</v>
      </c>
      <c r="CC14" s="31">
        <v>7</v>
      </c>
      <c r="CD14" s="31">
        <v>7</v>
      </c>
      <c r="CE14" s="31">
        <v>6</v>
      </c>
      <c r="CF14" s="32">
        <v>5</v>
      </c>
      <c r="CG14" s="32">
        <v>5</v>
      </c>
      <c r="CH14" s="34">
        <f>BV14*BV$10+BW14*BW$10+BX14*BX$10+BY14*BY$10+BZ14*BZ$10+CA14*CA$10+CB14*CB$10+CC14*CC$10+CD14*CD$10+CE14*CE$10+CF14*CF$10+CG14*CG$10</f>
        <v>2326</v>
      </c>
      <c r="CJ14" s="30">
        <v>0</v>
      </c>
      <c r="CK14" s="31">
        <v>0</v>
      </c>
      <c r="CL14" s="31">
        <v>0</v>
      </c>
      <c r="CM14" s="31">
        <v>0</v>
      </c>
      <c r="CN14" s="31">
        <v>0</v>
      </c>
      <c r="CO14" s="31">
        <v>0</v>
      </c>
      <c r="CP14" s="31">
        <v>0</v>
      </c>
      <c r="CQ14" s="31">
        <v>0</v>
      </c>
      <c r="CR14" s="31">
        <v>0</v>
      </c>
      <c r="CS14" s="31">
        <v>0</v>
      </c>
      <c r="CT14" s="32">
        <v>0</v>
      </c>
      <c r="CU14" s="32">
        <v>0</v>
      </c>
      <c r="CV14" s="34">
        <f>CJ14*CJ$10+CK14*CK$10+CL14*CL$10+CM14*CM$10+CN14*CN$10+CO14*CO$10+CP14*CP$10+CQ14*CQ$10+CR14*CR$10+CS14*CS$10+CT14*CT$10+CU14*CU$10</f>
        <v>0</v>
      </c>
      <c r="CW14" s="30">
        <v>0</v>
      </c>
      <c r="CX14" s="31">
        <v>0</v>
      </c>
      <c r="CY14" s="31">
        <v>0</v>
      </c>
      <c r="CZ14" s="31">
        <v>0</v>
      </c>
      <c r="DA14" s="31">
        <v>0</v>
      </c>
      <c r="DB14" s="31">
        <v>0</v>
      </c>
      <c r="DC14" s="31">
        <v>0</v>
      </c>
      <c r="DD14" s="31">
        <v>0</v>
      </c>
      <c r="DE14" s="31">
        <v>0</v>
      </c>
      <c r="DF14" s="31">
        <v>0</v>
      </c>
      <c r="DG14" s="32">
        <v>0</v>
      </c>
      <c r="DH14" s="32">
        <v>0</v>
      </c>
      <c r="DI14" s="34">
        <f>CW14*CW$10+CX14*CX$10+CY14*CY$10+CZ14*CZ$10+DA14*DA$10+DB14*DB$10+DC14*DC$10+DD14*DD$10+DE14*DE$10+DF14*DF$10+DG14*DG$10+DH14*DH$10</f>
        <v>0</v>
      </c>
      <c r="DK14" s="30">
        <v>6</v>
      </c>
      <c r="DL14" s="31">
        <v>7</v>
      </c>
      <c r="DM14" s="31">
        <v>7</v>
      </c>
      <c r="DN14" s="31">
        <v>7</v>
      </c>
      <c r="DO14" s="31">
        <v>6</v>
      </c>
      <c r="DP14" s="31">
        <v>7</v>
      </c>
      <c r="DQ14" s="31">
        <v>7</v>
      </c>
      <c r="DR14" s="31">
        <v>6</v>
      </c>
      <c r="DS14" s="31">
        <v>6</v>
      </c>
      <c r="DT14" s="31">
        <v>7</v>
      </c>
      <c r="DU14" s="32">
        <v>7</v>
      </c>
      <c r="DV14" s="32">
        <v>5</v>
      </c>
      <c r="DW14" s="34">
        <f>DK14*DK$10+DL14*DL$10+DM14*DM$10+DN14*DN$10+DO14*DO$10+DP14*DP$10+DQ14*DQ$10+DR14*DR$10+DS14*DS$10+DT14*DT$10+DU14*DU$10+DV14*DV$10</f>
        <v>1985</v>
      </c>
      <c r="DX14" s="30">
        <v>6</v>
      </c>
      <c r="DY14" s="31">
        <v>7</v>
      </c>
      <c r="DZ14" s="31">
        <v>6</v>
      </c>
      <c r="EA14" s="31">
        <v>6</v>
      </c>
      <c r="EB14" s="31">
        <v>7</v>
      </c>
      <c r="EC14" s="31">
        <v>6</v>
      </c>
      <c r="ED14" s="31">
        <v>6</v>
      </c>
      <c r="EE14" s="31">
        <v>6</v>
      </c>
      <c r="EF14" s="31">
        <v>7</v>
      </c>
      <c r="EG14" s="31">
        <v>7</v>
      </c>
      <c r="EH14" s="32">
        <v>7</v>
      </c>
      <c r="EI14" s="32">
        <v>5</v>
      </c>
      <c r="EJ14" s="34">
        <f>DX14*DX$10+DY14*DY$10+DZ14*DZ$10+EA14*EA$10+EB14*EB$10+EC14*EC$10+ED14*ED$10+EE14*EE$10+EF14*EF$10+EG14*EG$10+EH14*EH$10+EI14*EI$10</f>
        <v>2328</v>
      </c>
      <c r="EK14" s="30">
        <v>7</v>
      </c>
      <c r="EL14" s="31">
        <v>6</v>
      </c>
      <c r="EM14" s="31">
        <v>7</v>
      </c>
      <c r="EN14" s="31">
        <v>6</v>
      </c>
      <c r="EO14" s="31">
        <v>6</v>
      </c>
      <c r="EP14" s="31">
        <v>6</v>
      </c>
      <c r="EQ14" s="31">
        <v>7</v>
      </c>
      <c r="ER14" s="31">
        <v>7</v>
      </c>
      <c r="ES14" s="31">
        <v>7</v>
      </c>
      <c r="ET14" s="31">
        <v>7</v>
      </c>
      <c r="EU14" s="32">
        <v>6</v>
      </c>
      <c r="EV14" s="32">
        <v>5</v>
      </c>
      <c r="EW14" s="34">
        <f>EK14*EK$10+EL14*EL$10+EM14*EM$10+EN14*EN$10+EO14*EO$10+EP14*EP$10+EQ14*EQ$10+ER14*ER$10+ES14*ES$10+ET14*ET$10+EU14*EU$10+EV14*EV$10</f>
        <v>1952</v>
      </c>
      <c r="EX14" s="30">
        <v>0</v>
      </c>
      <c r="EY14" s="31">
        <v>0</v>
      </c>
      <c r="EZ14" s="31">
        <v>0</v>
      </c>
      <c r="FA14" s="31">
        <v>0</v>
      </c>
      <c r="FB14" s="31">
        <v>0</v>
      </c>
      <c r="FC14" s="31">
        <v>0</v>
      </c>
      <c r="FD14" s="31">
        <v>0</v>
      </c>
      <c r="FE14" s="31">
        <v>0</v>
      </c>
      <c r="FF14" s="31">
        <v>0</v>
      </c>
      <c r="FG14" s="31">
        <v>0</v>
      </c>
      <c r="FH14" s="32">
        <v>0</v>
      </c>
      <c r="FI14" s="32">
        <v>0</v>
      </c>
      <c r="FJ14" s="34">
        <f>EX14*EX$10+EY14*EY$10+EZ14*EZ$10+FA14*FA$10+FB14*FB$10+FC14*FC$10+FD14*FD$10+FE14*FE$10+FF14*FF$10+FG14*FG$10+FH14*FH$10+FI14*FI$10</f>
        <v>0</v>
      </c>
    </row>
    <row r="15" spans="1:166" ht="13.5" thickBot="1" x14ac:dyDescent="0.25">
      <c r="A15" s="138"/>
      <c r="B15" s="33">
        <f>0.4*G15+0.6*T15</f>
        <v>3887.2000000000003</v>
      </c>
      <c r="C15" s="49">
        <f>AH15*0.4+AU15*0.6</f>
        <v>3809</v>
      </c>
      <c r="D15" s="56">
        <f>BI15+BV15</f>
        <v>8618</v>
      </c>
      <c r="E15" s="62">
        <f>CJ15*0.4+CW15*0.6</f>
        <v>0</v>
      </c>
      <c r="F15" s="65">
        <f>(DK15+EK15)*0.4+(DX15+EX15)*0.6</f>
        <v>5929.2</v>
      </c>
      <c r="G15" s="115">
        <f>S13+S14</f>
        <v>3157</v>
      </c>
      <c r="H15" s="116"/>
      <c r="I15" s="116"/>
      <c r="J15" s="116"/>
      <c r="K15" s="116"/>
      <c r="L15" s="116"/>
      <c r="M15" s="116"/>
      <c r="N15" s="116"/>
      <c r="O15" s="116"/>
      <c r="P15" s="116"/>
      <c r="Q15" s="116"/>
      <c r="R15" s="116"/>
      <c r="S15" s="117"/>
      <c r="T15" s="115">
        <f>AF13+AF14</f>
        <v>4374</v>
      </c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7"/>
      <c r="AH15" s="115">
        <f>AT13+AT14</f>
        <v>3233</v>
      </c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17"/>
      <c r="AU15" s="115">
        <f>BG13+BG14</f>
        <v>4193</v>
      </c>
      <c r="AV15" s="116"/>
      <c r="AW15" s="116"/>
      <c r="AX15" s="116"/>
      <c r="AY15" s="116"/>
      <c r="AZ15" s="116"/>
      <c r="BA15" s="116"/>
      <c r="BB15" s="116"/>
      <c r="BC15" s="116"/>
      <c r="BD15" s="116"/>
      <c r="BE15" s="116"/>
      <c r="BF15" s="116"/>
      <c r="BG15" s="117"/>
      <c r="BI15" s="115">
        <f>BU13+BU14</f>
        <v>4067</v>
      </c>
      <c r="BJ15" s="116"/>
      <c r="BK15" s="116"/>
      <c r="BL15" s="116"/>
      <c r="BM15" s="116"/>
      <c r="BN15" s="116"/>
      <c r="BO15" s="116"/>
      <c r="BP15" s="116"/>
      <c r="BQ15" s="116"/>
      <c r="BR15" s="116"/>
      <c r="BS15" s="116"/>
      <c r="BT15" s="116"/>
      <c r="BU15" s="117"/>
      <c r="BV15" s="115">
        <f>CH13+CH14</f>
        <v>4551</v>
      </c>
      <c r="BW15" s="116"/>
      <c r="BX15" s="116"/>
      <c r="BY15" s="116"/>
      <c r="BZ15" s="116"/>
      <c r="CA15" s="116"/>
      <c r="CB15" s="116"/>
      <c r="CC15" s="116"/>
      <c r="CD15" s="116"/>
      <c r="CE15" s="116"/>
      <c r="CF15" s="116"/>
      <c r="CG15" s="116"/>
      <c r="CH15" s="117"/>
      <c r="CJ15" s="115">
        <f>CV13+CV14</f>
        <v>0</v>
      </c>
      <c r="CK15" s="116"/>
      <c r="CL15" s="116"/>
      <c r="CM15" s="116"/>
      <c r="CN15" s="116"/>
      <c r="CO15" s="116"/>
      <c r="CP15" s="116"/>
      <c r="CQ15" s="116"/>
      <c r="CR15" s="116"/>
      <c r="CS15" s="116"/>
      <c r="CT15" s="116"/>
      <c r="CU15" s="116"/>
      <c r="CV15" s="117"/>
      <c r="CW15" s="115">
        <f>DI13+DI14</f>
        <v>0</v>
      </c>
      <c r="CX15" s="116"/>
      <c r="CY15" s="116"/>
      <c r="CZ15" s="116"/>
      <c r="DA15" s="116"/>
      <c r="DB15" s="116"/>
      <c r="DC15" s="116"/>
      <c r="DD15" s="116"/>
      <c r="DE15" s="116"/>
      <c r="DF15" s="116"/>
      <c r="DG15" s="116"/>
      <c r="DH15" s="116"/>
      <c r="DI15" s="117"/>
      <c r="DK15" s="115">
        <f>DW13+DW14</f>
        <v>3992</v>
      </c>
      <c r="DL15" s="116"/>
      <c r="DM15" s="116"/>
      <c r="DN15" s="116"/>
      <c r="DO15" s="116"/>
      <c r="DP15" s="116"/>
      <c r="DQ15" s="116"/>
      <c r="DR15" s="116"/>
      <c r="DS15" s="116"/>
      <c r="DT15" s="116"/>
      <c r="DU15" s="116"/>
      <c r="DV15" s="116"/>
      <c r="DW15" s="117"/>
      <c r="DX15" s="115">
        <f>EJ13+EJ14</f>
        <v>4618</v>
      </c>
      <c r="DY15" s="116"/>
      <c r="DZ15" s="116"/>
      <c r="EA15" s="116"/>
      <c r="EB15" s="116"/>
      <c r="EC15" s="116"/>
      <c r="ED15" s="116"/>
      <c r="EE15" s="116"/>
      <c r="EF15" s="116"/>
      <c r="EG15" s="116"/>
      <c r="EH15" s="116"/>
      <c r="EI15" s="116"/>
      <c r="EJ15" s="117"/>
      <c r="EK15" s="115">
        <f>EW13+EW14</f>
        <v>3904</v>
      </c>
      <c r="EL15" s="116"/>
      <c r="EM15" s="116"/>
      <c r="EN15" s="116"/>
      <c r="EO15" s="116"/>
      <c r="EP15" s="116"/>
      <c r="EQ15" s="116"/>
      <c r="ER15" s="116"/>
      <c r="ES15" s="116"/>
      <c r="ET15" s="116"/>
      <c r="EU15" s="116"/>
      <c r="EV15" s="116"/>
      <c r="EW15" s="117"/>
      <c r="EX15" s="115">
        <f>FJ13+FJ14</f>
        <v>0</v>
      </c>
      <c r="EY15" s="116"/>
      <c r="EZ15" s="116"/>
      <c r="FA15" s="116"/>
      <c r="FB15" s="116"/>
      <c r="FC15" s="116"/>
      <c r="FD15" s="116"/>
      <c r="FE15" s="116"/>
      <c r="FF15" s="116"/>
      <c r="FG15" s="116"/>
      <c r="FH15" s="116"/>
      <c r="FI15" s="116"/>
      <c r="FJ15" s="117"/>
    </row>
    <row r="16" spans="1:166" ht="13.5" thickBot="1" x14ac:dyDescent="0.25">
      <c r="A16" s="136">
        <v>32</v>
      </c>
      <c r="B16" s="139" t="s">
        <v>93</v>
      </c>
      <c r="C16" s="140"/>
      <c r="D16" s="140"/>
      <c r="E16" s="140"/>
      <c r="F16" s="141"/>
      <c r="G16" s="26">
        <v>6</v>
      </c>
      <c r="H16" s="27">
        <v>5</v>
      </c>
      <c r="I16" s="27">
        <v>6</v>
      </c>
      <c r="J16" s="27">
        <v>3</v>
      </c>
      <c r="K16" s="27">
        <v>5</v>
      </c>
      <c r="L16" s="27">
        <v>5</v>
      </c>
      <c r="M16" s="27">
        <v>3</v>
      </c>
      <c r="N16" s="27">
        <v>5</v>
      </c>
      <c r="O16" s="27">
        <v>4</v>
      </c>
      <c r="P16" s="27">
        <v>4</v>
      </c>
      <c r="Q16" s="28">
        <v>5</v>
      </c>
      <c r="R16" s="28">
        <v>5</v>
      </c>
      <c r="S16" s="34">
        <f>G16*G$10+H16*H$10+I16*I$10+J16*J$10+K16*K$10+L16*L$10+M16*M$10+N16*N$10+O16*O$10+P16*P$10+Q16*Q$10+R16*R$10</f>
        <v>1396</v>
      </c>
      <c r="T16" s="26">
        <v>5</v>
      </c>
      <c r="U16" s="27">
        <v>6</v>
      </c>
      <c r="V16" s="27">
        <v>0</v>
      </c>
      <c r="W16" s="27">
        <v>5</v>
      </c>
      <c r="X16" s="27">
        <v>4</v>
      </c>
      <c r="Y16" s="27">
        <v>3</v>
      </c>
      <c r="Z16" s="27">
        <v>5</v>
      </c>
      <c r="AA16" s="27">
        <v>3</v>
      </c>
      <c r="AB16" s="27">
        <v>0</v>
      </c>
      <c r="AC16" s="27">
        <v>0</v>
      </c>
      <c r="AD16" s="28">
        <v>5</v>
      </c>
      <c r="AE16" s="28">
        <v>5</v>
      </c>
      <c r="AF16" s="34">
        <f>T16*T$10+U16*U$10+V16*V$10+W16*W$10+X16*X$10+Y16*Y$10+Z16*Z$10+AA16*AA$10+AB16*AB$10+AC16*AC$10+AD16*AD$10+AE16*AE$10</f>
        <v>1007</v>
      </c>
      <c r="AH16" s="26">
        <v>6</v>
      </c>
      <c r="AI16" s="27">
        <v>6</v>
      </c>
      <c r="AJ16" s="27">
        <v>6</v>
      </c>
      <c r="AK16" s="27">
        <v>6</v>
      </c>
      <c r="AL16" s="27">
        <v>5</v>
      </c>
      <c r="AM16" s="27">
        <v>5</v>
      </c>
      <c r="AN16" s="27">
        <v>5</v>
      </c>
      <c r="AO16" s="27">
        <v>5</v>
      </c>
      <c r="AP16" s="27">
        <v>6</v>
      </c>
      <c r="AQ16" s="27">
        <v>4</v>
      </c>
      <c r="AR16" s="28">
        <v>5</v>
      </c>
      <c r="AS16" s="28">
        <v>5</v>
      </c>
      <c r="AT16" s="34">
        <f>AH16*AH$10+AI16*AI$10+AJ16*AJ$10+AK16*AK$10+AL16*AL$10+AM16*AM$10+AN16*AN$10+AO16*AO$10+AP16*AP$10+AQ16*AQ$10+AR16*AR$10+AS16*AS$10</f>
        <v>1638</v>
      </c>
      <c r="AU16" s="26">
        <v>3</v>
      </c>
      <c r="AV16" s="27">
        <v>3</v>
      </c>
      <c r="AW16" s="27">
        <v>5</v>
      </c>
      <c r="AX16" s="27">
        <v>0</v>
      </c>
      <c r="AY16" s="27">
        <v>4</v>
      </c>
      <c r="AZ16" s="27">
        <v>4</v>
      </c>
      <c r="BA16" s="27">
        <v>4</v>
      </c>
      <c r="BB16" s="27">
        <v>3</v>
      </c>
      <c r="BC16" s="27">
        <v>4</v>
      </c>
      <c r="BD16" s="27">
        <v>0</v>
      </c>
      <c r="BE16" s="28">
        <v>5</v>
      </c>
      <c r="BF16" s="28">
        <v>5</v>
      </c>
      <c r="BG16" s="34">
        <f>AU16*AU$10+AV16*AV$10+AW16*AW$10+AX16*AX$10+AY16*AY$10+AZ16*AZ$10+BA16*BA$10+BB16*BB$10+BC16*BC$10+BD16*BD$10+BE16*BE$10+BF16*BF$10</f>
        <v>1192</v>
      </c>
      <c r="BI16" s="26">
        <v>5</v>
      </c>
      <c r="BJ16" s="27">
        <v>5</v>
      </c>
      <c r="BK16" s="27">
        <v>6</v>
      </c>
      <c r="BL16" s="27">
        <v>6</v>
      </c>
      <c r="BM16" s="27">
        <v>6</v>
      </c>
      <c r="BN16" s="27">
        <v>6</v>
      </c>
      <c r="BO16" s="27">
        <v>6</v>
      </c>
      <c r="BP16" s="27">
        <v>6</v>
      </c>
      <c r="BQ16" s="27">
        <v>6</v>
      </c>
      <c r="BR16" s="27">
        <v>4</v>
      </c>
      <c r="BS16" s="28">
        <v>5</v>
      </c>
      <c r="BT16" s="28">
        <v>5</v>
      </c>
      <c r="BU16" s="34">
        <f>BI16*BI$10+BJ16*BJ$10+BK16*BK$10+BL16*BL$10+BM16*BM$10+BN16*BN$10+BO16*BO$10+BP16*BP$10+BQ16*BQ$10+BR16*BR$10+BS16*BS$10+BT16*BT$10</f>
        <v>1673</v>
      </c>
      <c r="BV16" s="26">
        <v>6</v>
      </c>
      <c r="BW16" s="27">
        <v>6</v>
      </c>
      <c r="BX16" s="27">
        <v>7</v>
      </c>
      <c r="BY16" s="27">
        <v>5</v>
      </c>
      <c r="BZ16" s="27">
        <v>0</v>
      </c>
      <c r="CA16" s="27">
        <v>5</v>
      </c>
      <c r="CB16" s="27">
        <v>6</v>
      </c>
      <c r="CC16" s="27">
        <v>0</v>
      </c>
      <c r="CD16" s="27">
        <v>6</v>
      </c>
      <c r="CE16" s="27">
        <v>6</v>
      </c>
      <c r="CF16" s="28">
        <v>5</v>
      </c>
      <c r="CG16" s="28">
        <v>5</v>
      </c>
      <c r="CH16" s="34">
        <f>BV16*BV$10+BW16*BW$10+BX16*BX$10+BY16*BY$10+BZ16*BZ$10+CA16*CA$10+CB16*CB$10+CC16*CC$10+CD16*CD$10+CE16*CE$10+CF16*CF$10+CG16*CG$10</f>
        <v>1789</v>
      </c>
      <c r="CJ16" s="26">
        <v>5</v>
      </c>
      <c r="CK16" s="27">
        <v>5</v>
      </c>
      <c r="CL16" s="27">
        <v>5</v>
      </c>
      <c r="CM16" s="27">
        <v>4</v>
      </c>
      <c r="CN16" s="27">
        <v>5</v>
      </c>
      <c r="CO16" s="27">
        <v>5</v>
      </c>
      <c r="CP16" s="27">
        <v>6</v>
      </c>
      <c r="CQ16" s="27">
        <v>5</v>
      </c>
      <c r="CR16" s="27">
        <v>5</v>
      </c>
      <c r="CS16" s="27">
        <v>6</v>
      </c>
      <c r="CT16" s="28">
        <v>5</v>
      </c>
      <c r="CU16" s="28">
        <v>5</v>
      </c>
      <c r="CV16" s="34">
        <f>CJ16*CJ$10+CK16*CK$10+CL16*CL$10+CM16*CM$10+CN16*CN$10+CO16*CO$10+CP16*CP$10+CQ16*CQ$10+CR16*CR$10+CS16*CS$10+CT16*CT$10+CU16*CU$10</f>
        <v>1519</v>
      </c>
      <c r="CW16" s="26">
        <v>5</v>
      </c>
      <c r="CX16" s="27">
        <v>0</v>
      </c>
      <c r="CY16" s="27">
        <v>5</v>
      </c>
      <c r="CZ16" s="27">
        <v>0</v>
      </c>
      <c r="DA16" s="27">
        <v>6</v>
      </c>
      <c r="DB16" s="27">
        <v>4</v>
      </c>
      <c r="DC16" s="27">
        <v>0</v>
      </c>
      <c r="DD16" s="27">
        <v>5</v>
      </c>
      <c r="DE16" s="27">
        <v>5</v>
      </c>
      <c r="DF16" s="27">
        <v>0</v>
      </c>
      <c r="DG16" s="28">
        <v>5</v>
      </c>
      <c r="DH16" s="28">
        <v>5</v>
      </c>
      <c r="DI16" s="34">
        <f>CW16*CW$10+CX16*CX$10+CY16*CY$10+CZ16*CZ$10+DA16*DA$10+DB16*DB$10+DC16*DC$10+DD16*DD$10+DE16*DE$10+DF16*DF$10+DG16*DG$10+DH16*DH$10</f>
        <v>985</v>
      </c>
      <c r="DK16" s="26">
        <v>3</v>
      </c>
      <c r="DL16" s="27">
        <v>3</v>
      </c>
      <c r="DM16" s="27">
        <v>6</v>
      </c>
      <c r="DN16" s="27">
        <v>6</v>
      </c>
      <c r="DO16" s="27">
        <v>6</v>
      </c>
      <c r="DP16" s="27">
        <v>5</v>
      </c>
      <c r="DQ16" s="27">
        <v>6</v>
      </c>
      <c r="DR16" s="27">
        <v>4</v>
      </c>
      <c r="DS16" s="27">
        <v>4</v>
      </c>
      <c r="DT16" s="27">
        <v>5</v>
      </c>
      <c r="DU16" s="28">
        <v>6</v>
      </c>
      <c r="DV16" s="28">
        <v>5</v>
      </c>
      <c r="DW16" s="34">
        <f>DK16*DK$10+DL16*DL$10+DM16*DM$10+DN16*DN$10+DO16*DO$10+DP16*DP$10+DQ16*DQ$10+DR16*DR$10+DS16*DS$10+DT16*DT$10+DU16*DU$10+DV16*DV$10</f>
        <v>1425</v>
      </c>
      <c r="DX16" s="26">
        <v>5</v>
      </c>
      <c r="DY16" s="27">
        <v>6</v>
      </c>
      <c r="DZ16" s="27">
        <v>5</v>
      </c>
      <c r="EA16" s="27">
        <v>5</v>
      </c>
      <c r="EB16" s="27">
        <v>0</v>
      </c>
      <c r="EC16" s="27">
        <v>6</v>
      </c>
      <c r="ED16" s="27">
        <v>5</v>
      </c>
      <c r="EE16" s="27">
        <v>3</v>
      </c>
      <c r="EF16" s="27">
        <v>0</v>
      </c>
      <c r="EG16" s="27">
        <v>4</v>
      </c>
      <c r="EH16" s="28">
        <v>5</v>
      </c>
      <c r="EI16" s="28">
        <v>5</v>
      </c>
      <c r="EJ16" s="34">
        <f>DX16*DX$10+DY16*DY$10+DZ16*DZ$10+EA16*EA$10+EB16*EB$10+EC16*EC$10+ED16*ED$10+EE16*EE$10+EF16*EF$10+EG16*EG$10+EH16*EH$10+EI16*EI$10</f>
        <v>1393</v>
      </c>
      <c r="EK16" s="26">
        <v>0</v>
      </c>
      <c r="EL16" s="27">
        <v>0</v>
      </c>
      <c r="EM16" s="27">
        <v>0</v>
      </c>
      <c r="EN16" s="27">
        <v>0</v>
      </c>
      <c r="EO16" s="27">
        <v>0</v>
      </c>
      <c r="EP16" s="27">
        <v>0</v>
      </c>
      <c r="EQ16" s="27">
        <v>0</v>
      </c>
      <c r="ER16" s="27">
        <v>0</v>
      </c>
      <c r="ES16" s="27">
        <v>0</v>
      </c>
      <c r="ET16" s="27">
        <v>0</v>
      </c>
      <c r="EU16" s="28">
        <v>0</v>
      </c>
      <c r="EV16" s="28">
        <v>0</v>
      </c>
      <c r="EW16" s="34">
        <f>EK16*EK$10+EL16*EL$10+EM16*EM$10+EN16*EN$10+EO16*EO$10+EP16*EP$10+EQ16*EQ$10+ER16*ER$10+ES16*ES$10+ET16*ET$10+EU16*EU$10+EV16*EV$10</f>
        <v>0</v>
      </c>
      <c r="EX16" s="26">
        <v>0</v>
      </c>
      <c r="EY16" s="27">
        <v>0</v>
      </c>
      <c r="EZ16" s="27">
        <v>0</v>
      </c>
      <c r="FA16" s="27">
        <v>0</v>
      </c>
      <c r="FB16" s="27">
        <v>0</v>
      </c>
      <c r="FC16" s="27">
        <v>0</v>
      </c>
      <c r="FD16" s="27">
        <v>0</v>
      </c>
      <c r="FE16" s="27">
        <v>0</v>
      </c>
      <c r="FF16" s="27">
        <v>0</v>
      </c>
      <c r="FG16" s="27">
        <v>0</v>
      </c>
      <c r="FH16" s="28">
        <v>0</v>
      </c>
      <c r="FI16" s="28">
        <v>0</v>
      </c>
      <c r="FJ16" s="34">
        <f>EX16*EX$10+EY16*EY$10+EZ16*EZ$10+FA16*FA$10+FB16*FB$10+FC16*FC$10+FD16*FD$10+FE16*FE$10+FF16*FF$10+FG16*FG$10+FH16*FH$10+FI16*FI$10</f>
        <v>0</v>
      </c>
    </row>
    <row r="17" spans="1:166" ht="13.5" thickBot="1" x14ac:dyDescent="0.25">
      <c r="A17" s="137"/>
      <c r="B17" s="142"/>
      <c r="C17" s="143"/>
      <c r="D17" s="143"/>
      <c r="E17" s="143"/>
      <c r="F17" s="144"/>
      <c r="G17" s="30">
        <v>6</v>
      </c>
      <c r="H17" s="31">
        <v>5</v>
      </c>
      <c r="I17" s="31">
        <v>6</v>
      </c>
      <c r="J17" s="31">
        <v>3</v>
      </c>
      <c r="K17" s="31">
        <v>5</v>
      </c>
      <c r="L17" s="31">
        <v>6</v>
      </c>
      <c r="M17" s="31">
        <v>3</v>
      </c>
      <c r="N17" s="31">
        <v>5</v>
      </c>
      <c r="O17" s="31">
        <v>4</v>
      </c>
      <c r="P17" s="31">
        <v>4</v>
      </c>
      <c r="Q17" s="32">
        <v>5</v>
      </c>
      <c r="R17" s="32">
        <v>5</v>
      </c>
      <c r="S17" s="34">
        <f>G17*G$10+H17*H$10+I17*I$10+J17*J$10+K17*K$10+L17*L$10+M17*M$10+N17*N$10+O17*O$10+P17*P$10+Q17*Q$10+R17*R$10</f>
        <v>1433</v>
      </c>
      <c r="T17" s="30">
        <v>5</v>
      </c>
      <c r="U17" s="31">
        <v>6</v>
      </c>
      <c r="V17" s="31">
        <v>0</v>
      </c>
      <c r="W17" s="31">
        <v>4</v>
      </c>
      <c r="X17" s="31">
        <v>6</v>
      </c>
      <c r="Y17" s="31">
        <v>4</v>
      </c>
      <c r="Z17" s="31">
        <v>5</v>
      </c>
      <c r="AA17" s="31">
        <v>3</v>
      </c>
      <c r="AB17" s="31">
        <v>0</v>
      </c>
      <c r="AC17" s="31">
        <v>0</v>
      </c>
      <c r="AD17" s="32">
        <v>5</v>
      </c>
      <c r="AE17" s="32">
        <v>5</v>
      </c>
      <c r="AF17" s="34">
        <f>T17*T$10+U17*U$10+V17*V$10+W17*W$10+X17*X$10+Y17*Y$10+Z17*Z$10+AA17*AA$10+AB17*AB$10+AC17*AC$10+AD17*AD$10+AE17*AE$10</f>
        <v>1110</v>
      </c>
      <c r="AH17" s="30">
        <v>6</v>
      </c>
      <c r="AI17" s="31">
        <v>6</v>
      </c>
      <c r="AJ17" s="31">
        <v>5</v>
      </c>
      <c r="AK17" s="31">
        <v>5</v>
      </c>
      <c r="AL17" s="31">
        <v>5</v>
      </c>
      <c r="AM17" s="31">
        <v>6</v>
      </c>
      <c r="AN17" s="31">
        <v>5</v>
      </c>
      <c r="AO17" s="31">
        <v>5</v>
      </c>
      <c r="AP17" s="31">
        <v>6</v>
      </c>
      <c r="AQ17" s="31">
        <v>5</v>
      </c>
      <c r="AR17" s="32">
        <v>5</v>
      </c>
      <c r="AS17" s="32">
        <v>5</v>
      </c>
      <c r="AT17" s="34">
        <f>AH17*AH$10+AI17*AI$10+AJ17*AJ$10+AK17*AK$10+AL17*AL$10+AM17*AM$10+AN17*AN$10+AO17*AO$10+AP17*AP$10+AQ17*AQ$10+AR17*AR$10+AS17*AS$10</f>
        <v>1628</v>
      </c>
      <c r="AU17" s="30">
        <v>4</v>
      </c>
      <c r="AV17" s="31">
        <v>4</v>
      </c>
      <c r="AW17" s="31">
        <v>5</v>
      </c>
      <c r="AX17" s="31">
        <v>0</v>
      </c>
      <c r="AY17" s="31">
        <v>4</v>
      </c>
      <c r="AZ17" s="31">
        <v>4</v>
      </c>
      <c r="BA17" s="31">
        <v>4</v>
      </c>
      <c r="BB17" s="31">
        <v>4</v>
      </c>
      <c r="BC17" s="31">
        <v>4</v>
      </c>
      <c r="BD17" s="31">
        <v>0</v>
      </c>
      <c r="BE17" s="32">
        <v>5</v>
      </c>
      <c r="BF17" s="32">
        <v>5</v>
      </c>
      <c r="BG17" s="34">
        <f>AU17*AU$10+AV17*AV$10+AW17*AW$10+AX17*AX$10+AY17*AY$10+AZ17*AZ$10+BA17*BA$10+BB17*BB$10+BC17*BC$10+BD17*BD$10+BE17*BE$10+BF17*BF$10</f>
        <v>1313</v>
      </c>
      <c r="BI17" s="30">
        <v>5</v>
      </c>
      <c r="BJ17" s="31">
        <v>5</v>
      </c>
      <c r="BK17" s="31">
        <v>6</v>
      </c>
      <c r="BL17" s="31">
        <v>6</v>
      </c>
      <c r="BM17" s="31">
        <v>5</v>
      </c>
      <c r="BN17" s="31">
        <v>6</v>
      </c>
      <c r="BO17" s="31">
        <v>6</v>
      </c>
      <c r="BP17" s="31">
        <v>5</v>
      </c>
      <c r="BQ17" s="31">
        <v>6</v>
      </c>
      <c r="BR17" s="31">
        <v>4</v>
      </c>
      <c r="BS17" s="32">
        <v>5</v>
      </c>
      <c r="BT17" s="32">
        <v>5</v>
      </c>
      <c r="BU17" s="34">
        <f>BI17*BI$10+BJ17*BJ$10+BK17*BK$10+BL17*BL$10+BM17*BM$10+BN17*BN$10+BO17*BO$10+BP17*BP$10+BQ17*BQ$10+BR17*BR$10+BS17*BS$10+BT17*BT$10</f>
        <v>1639</v>
      </c>
      <c r="BV17" s="30">
        <v>6</v>
      </c>
      <c r="BW17" s="31">
        <v>5</v>
      </c>
      <c r="BX17" s="31">
        <v>7</v>
      </c>
      <c r="BY17" s="31">
        <v>5</v>
      </c>
      <c r="BZ17" s="31">
        <v>0</v>
      </c>
      <c r="CA17" s="31">
        <v>4</v>
      </c>
      <c r="CB17" s="31">
        <v>6</v>
      </c>
      <c r="CC17" s="31">
        <v>0</v>
      </c>
      <c r="CD17" s="31">
        <v>6</v>
      </c>
      <c r="CE17" s="31">
        <v>6</v>
      </c>
      <c r="CF17" s="32">
        <v>5</v>
      </c>
      <c r="CG17" s="32">
        <v>5</v>
      </c>
      <c r="CH17" s="34">
        <f>BV17*BV$10+BW17*BW$10+BX17*BX$10+BY17*BY$10+BZ17*BZ$10+CA17*CA$10+CB17*CB$10+CC17*CC$10+CD17*CD$10+CE17*CE$10+CF17*CF$10+CG17*CG$10</f>
        <v>1714</v>
      </c>
      <c r="CJ17" s="30">
        <v>0</v>
      </c>
      <c r="CK17" s="31">
        <v>0</v>
      </c>
      <c r="CL17" s="31">
        <v>0</v>
      </c>
      <c r="CM17" s="31">
        <v>0</v>
      </c>
      <c r="CN17" s="31">
        <v>0</v>
      </c>
      <c r="CO17" s="31">
        <v>0</v>
      </c>
      <c r="CP17" s="31">
        <v>0</v>
      </c>
      <c r="CQ17" s="31">
        <v>0</v>
      </c>
      <c r="CR17" s="31">
        <v>0</v>
      </c>
      <c r="CS17" s="31">
        <v>0</v>
      </c>
      <c r="CT17" s="32">
        <v>0</v>
      </c>
      <c r="CU17" s="32">
        <v>0</v>
      </c>
      <c r="CV17" s="34">
        <f>CJ17*CJ$10+CK17*CK$10+CL17*CL$10+CM17*CM$10+CN17*CN$10+CO17*CO$10+CP17*CP$10+CQ17*CQ$10+CR17*CR$10+CS17*CS$10+CT17*CT$10+CU17*CU$10</f>
        <v>0</v>
      </c>
      <c r="CW17" s="30">
        <v>0</v>
      </c>
      <c r="CX17" s="31">
        <v>0</v>
      </c>
      <c r="CY17" s="31">
        <v>0</v>
      </c>
      <c r="CZ17" s="31">
        <v>0</v>
      </c>
      <c r="DA17" s="31">
        <v>0</v>
      </c>
      <c r="DB17" s="31">
        <v>0</v>
      </c>
      <c r="DC17" s="31">
        <v>0</v>
      </c>
      <c r="DD17" s="31">
        <v>0</v>
      </c>
      <c r="DE17" s="31">
        <v>0</v>
      </c>
      <c r="DF17" s="31">
        <v>0</v>
      </c>
      <c r="DG17" s="32">
        <v>0</v>
      </c>
      <c r="DH17" s="32">
        <v>0</v>
      </c>
      <c r="DI17" s="34">
        <f>CW17*CW$10+CX17*CX$10+CY17*CY$10+CZ17*CZ$10+DA17*DA$10+DB17*DB$10+DC17*DC$10+DD17*DD$10+DE17*DE$10+DF17*DF$10+DG17*DG$10+DH17*DH$10</f>
        <v>0</v>
      </c>
      <c r="DK17" s="30">
        <v>3</v>
      </c>
      <c r="DL17" s="31">
        <v>4</v>
      </c>
      <c r="DM17" s="31">
        <v>5</v>
      </c>
      <c r="DN17" s="31">
        <v>5</v>
      </c>
      <c r="DO17" s="31">
        <v>6</v>
      </c>
      <c r="DP17" s="31">
        <v>6</v>
      </c>
      <c r="DQ17" s="31">
        <v>7</v>
      </c>
      <c r="DR17" s="31">
        <v>5</v>
      </c>
      <c r="DS17" s="31">
        <v>5</v>
      </c>
      <c r="DT17" s="31">
        <v>5</v>
      </c>
      <c r="DU17" s="32">
        <v>5</v>
      </c>
      <c r="DV17" s="32">
        <v>5</v>
      </c>
      <c r="DW17" s="34">
        <f>DK17*DK$10+DL17*DL$10+DM17*DM$10+DN17*DN$10+DO17*DO$10+DP17*DP$10+DQ17*DQ$10+DR17*DR$10+DS17*DS$10+DT17*DT$10+DU17*DU$10+DV17*DV$10</f>
        <v>1513</v>
      </c>
      <c r="DX17" s="30">
        <v>5</v>
      </c>
      <c r="DY17" s="31">
        <v>6</v>
      </c>
      <c r="DZ17" s="31">
        <v>5</v>
      </c>
      <c r="EA17" s="31">
        <v>5</v>
      </c>
      <c r="EB17" s="31">
        <v>0</v>
      </c>
      <c r="EC17" s="31">
        <v>6</v>
      </c>
      <c r="ED17" s="31">
        <v>5</v>
      </c>
      <c r="EE17" s="31">
        <v>3</v>
      </c>
      <c r="EF17" s="31">
        <v>0</v>
      </c>
      <c r="EG17" s="31">
        <v>5</v>
      </c>
      <c r="EH17" s="32">
        <v>5</v>
      </c>
      <c r="EI17" s="32">
        <v>5</v>
      </c>
      <c r="EJ17" s="34">
        <f>DX17*DX$10+DY17*DY$10+DZ17*DZ$10+EA17*EA$10+EB17*EB$10+EC17*EC$10+ED17*ED$10+EE17*EE$10+EF17*EF$10+EG17*EG$10+EH17*EH$10+EI17*EI$10</f>
        <v>1449</v>
      </c>
      <c r="EK17" s="30">
        <v>0</v>
      </c>
      <c r="EL17" s="31">
        <v>0</v>
      </c>
      <c r="EM17" s="31">
        <v>0</v>
      </c>
      <c r="EN17" s="31">
        <v>0</v>
      </c>
      <c r="EO17" s="31">
        <v>0</v>
      </c>
      <c r="EP17" s="31">
        <v>0</v>
      </c>
      <c r="EQ17" s="31">
        <v>0</v>
      </c>
      <c r="ER17" s="31">
        <v>0</v>
      </c>
      <c r="ES17" s="31">
        <v>0</v>
      </c>
      <c r="ET17" s="31">
        <v>0</v>
      </c>
      <c r="EU17" s="32">
        <v>0</v>
      </c>
      <c r="EV17" s="32">
        <v>0</v>
      </c>
      <c r="EW17" s="34">
        <f>EK17*EK$10+EL17*EL$10+EM17*EM$10+EN17*EN$10+EO17*EO$10+EP17*EP$10+EQ17*EQ$10+ER17*ER$10+ES17*ES$10+ET17*ET$10+EU17*EU$10+EV17*EV$10</f>
        <v>0</v>
      </c>
      <c r="EX17" s="30">
        <v>0</v>
      </c>
      <c r="EY17" s="31">
        <v>0</v>
      </c>
      <c r="EZ17" s="31">
        <v>0</v>
      </c>
      <c r="FA17" s="31">
        <v>0</v>
      </c>
      <c r="FB17" s="31">
        <v>0</v>
      </c>
      <c r="FC17" s="31">
        <v>0</v>
      </c>
      <c r="FD17" s="31">
        <v>0</v>
      </c>
      <c r="FE17" s="31">
        <v>0</v>
      </c>
      <c r="FF17" s="31">
        <v>0</v>
      </c>
      <c r="FG17" s="31">
        <v>0</v>
      </c>
      <c r="FH17" s="32">
        <v>0</v>
      </c>
      <c r="FI17" s="32">
        <v>0</v>
      </c>
      <c r="FJ17" s="34">
        <f>EX17*EX$10+EY17*EY$10+EZ17*EZ$10+FA17*FA$10+FB17*FB$10+FC17*FC$10+FD17*FD$10+FE17*FE$10+FF17*FF$10+FG17*FG$10+FH17*FH$10+FI17*FI$10</f>
        <v>0</v>
      </c>
    </row>
    <row r="18" spans="1:166" ht="13.5" thickBot="1" x14ac:dyDescent="0.25">
      <c r="A18" s="138"/>
      <c r="B18" s="33">
        <f>0.4*G18+0.6*T18</f>
        <v>2401.8000000000002</v>
      </c>
      <c r="C18" s="49">
        <f>AH18*0.4+AU18*0.6</f>
        <v>2809.4</v>
      </c>
      <c r="D18" s="56">
        <f>BI18+BV18</f>
        <v>6815</v>
      </c>
      <c r="E18" s="62">
        <f>CJ18*0.4+CW18*0.6</f>
        <v>1198.5999999999999</v>
      </c>
      <c r="F18" s="65">
        <f>(DK18+EK18)*0.4+(DX18+EX18)*0.6</f>
        <v>2880.4</v>
      </c>
      <c r="G18" s="115">
        <f>S16+S17</f>
        <v>2829</v>
      </c>
      <c r="H18" s="116"/>
      <c r="I18" s="116"/>
      <c r="J18" s="116"/>
      <c r="K18" s="116"/>
      <c r="L18" s="116"/>
      <c r="M18" s="116"/>
      <c r="N18" s="116"/>
      <c r="O18" s="116"/>
      <c r="P18" s="116"/>
      <c r="Q18" s="116"/>
      <c r="R18" s="116"/>
      <c r="S18" s="117"/>
      <c r="T18" s="115">
        <f>AF16+AF17</f>
        <v>2117</v>
      </c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7"/>
      <c r="AH18" s="115">
        <f>AT16+AT17</f>
        <v>3266</v>
      </c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17"/>
      <c r="AU18" s="115">
        <f>BG16+BG17</f>
        <v>2505</v>
      </c>
      <c r="AV18" s="116"/>
      <c r="AW18" s="116"/>
      <c r="AX18" s="116"/>
      <c r="AY18" s="116"/>
      <c r="AZ18" s="116"/>
      <c r="BA18" s="116"/>
      <c r="BB18" s="116"/>
      <c r="BC18" s="116"/>
      <c r="BD18" s="116"/>
      <c r="BE18" s="116"/>
      <c r="BF18" s="116"/>
      <c r="BG18" s="117"/>
      <c r="BI18" s="115">
        <f>BU16+BU17</f>
        <v>3312</v>
      </c>
      <c r="BJ18" s="116"/>
      <c r="BK18" s="116"/>
      <c r="BL18" s="116"/>
      <c r="BM18" s="116"/>
      <c r="BN18" s="116"/>
      <c r="BO18" s="116"/>
      <c r="BP18" s="116"/>
      <c r="BQ18" s="116"/>
      <c r="BR18" s="116"/>
      <c r="BS18" s="116"/>
      <c r="BT18" s="116"/>
      <c r="BU18" s="117"/>
      <c r="BV18" s="115">
        <f>CH16+CH17</f>
        <v>3503</v>
      </c>
      <c r="BW18" s="116"/>
      <c r="BX18" s="116"/>
      <c r="BY18" s="116"/>
      <c r="BZ18" s="116"/>
      <c r="CA18" s="116"/>
      <c r="CB18" s="116"/>
      <c r="CC18" s="116"/>
      <c r="CD18" s="116"/>
      <c r="CE18" s="116"/>
      <c r="CF18" s="116"/>
      <c r="CG18" s="116"/>
      <c r="CH18" s="117"/>
      <c r="CJ18" s="115">
        <f>CV16+CV17</f>
        <v>1519</v>
      </c>
      <c r="CK18" s="116"/>
      <c r="CL18" s="116"/>
      <c r="CM18" s="116"/>
      <c r="CN18" s="116"/>
      <c r="CO18" s="116"/>
      <c r="CP18" s="116"/>
      <c r="CQ18" s="116"/>
      <c r="CR18" s="116"/>
      <c r="CS18" s="116"/>
      <c r="CT18" s="116"/>
      <c r="CU18" s="116"/>
      <c r="CV18" s="117"/>
      <c r="CW18" s="115">
        <f>DI16+DI17</f>
        <v>985</v>
      </c>
      <c r="CX18" s="116"/>
      <c r="CY18" s="116"/>
      <c r="CZ18" s="116"/>
      <c r="DA18" s="116"/>
      <c r="DB18" s="116"/>
      <c r="DC18" s="116"/>
      <c r="DD18" s="116"/>
      <c r="DE18" s="116"/>
      <c r="DF18" s="116"/>
      <c r="DG18" s="116"/>
      <c r="DH18" s="116"/>
      <c r="DI18" s="117"/>
      <c r="DK18" s="115">
        <f>DW16+DW17</f>
        <v>2938</v>
      </c>
      <c r="DL18" s="116"/>
      <c r="DM18" s="116"/>
      <c r="DN18" s="116"/>
      <c r="DO18" s="116"/>
      <c r="DP18" s="116"/>
      <c r="DQ18" s="116"/>
      <c r="DR18" s="116"/>
      <c r="DS18" s="116"/>
      <c r="DT18" s="116"/>
      <c r="DU18" s="116"/>
      <c r="DV18" s="116"/>
      <c r="DW18" s="117"/>
      <c r="DX18" s="115">
        <f>EJ16+EJ17</f>
        <v>2842</v>
      </c>
      <c r="DY18" s="116"/>
      <c r="DZ18" s="116"/>
      <c r="EA18" s="116"/>
      <c r="EB18" s="116"/>
      <c r="EC18" s="116"/>
      <c r="ED18" s="116"/>
      <c r="EE18" s="116"/>
      <c r="EF18" s="116"/>
      <c r="EG18" s="116"/>
      <c r="EH18" s="116"/>
      <c r="EI18" s="116"/>
      <c r="EJ18" s="117"/>
      <c r="EK18" s="115">
        <f>EW16+EW17</f>
        <v>0</v>
      </c>
      <c r="EL18" s="116"/>
      <c r="EM18" s="116"/>
      <c r="EN18" s="116"/>
      <c r="EO18" s="116"/>
      <c r="EP18" s="116"/>
      <c r="EQ18" s="116"/>
      <c r="ER18" s="116"/>
      <c r="ES18" s="116"/>
      <c r="ET18" s="116"/>
      <c r="EU18" s="116"/>
      <c r="EV18" s="116"/>
      <c r="EW18" s="117"/>
      <c r="EX18" s="115">
        <f>FJ16+FJ17</f>
        <v>0</v>
      </c>
      <c r="EY18" s="116"/>
      <c r="EZ18" s="116"/>
      <c r="FA18" s="116"/>
      <c r="FB18" s="116"/>
      <c r="FC18" s="116"/>
      <c r="FD18" s="116"/>
      <c r="FE18" s="116"/>
      <c r="FF18" s="116"/>
      <c r="FG18" s="116"/>
      <c r="FH18" s="116"/>
      <c r="FI18" s="116"/>
      <c r="FJ18" s="117"/>
    </row>
    <row r="19" spans="1:166" ht="12.75" customHeight="1" thickBot="1" x14ac:dyDescent="0.25">
      <c r="A19" s="136">
        <v>33</v>
      </c>
      <c r="B19" s="139" t="s">
        <v>94</v>
      </c>
      <c r="C19" s="140"/>
      <c r="D19" s="140"/>
      <c r="E19" s="140"/>
      <c r="F19" s="141"/>
      <c r="G19" s="26">
        <v>4</v>
      </c>
      <c r="H19" s="27">
        <v>2</v>
      </c>
      <c r="I19" s="27">
        <v>3</v>
      </c>
      <c r="J19" s="27">
        <v>4</v>
      </c>
      <c r="K19" s="27">
        <v>0</v>
      </c>
      <c r="L19" s="27">
        <v>3</v>
      </c>
      <c r="M19" s="27">
        <v>3</v>
      </c>
      <c r="N19" s="27">
        <v>4</v>
      </c>
      <c r="O19" s="27">
        <v>4</v>
      </c>
      <c r="P19" s="27">
        <v>3</v>
      </c>
      <c r="Q19" s="28">
        <v>5</v>
      </c>
      <c r="R19" s="28">
        <v>5</v>
      </c>
      <c r="S19" s="34">
        <f>G19*G$10+H19*H$10+I19*I$10+J19*J$10+K19*K$10+L19*L$10+M19*M$10+N19*N$10+O19*O$10+P19*P$10+Q19*Q$10+R19*R$10</f>
        <v>925</v>
      </c>
      <c r="T19" s="26">
        <v>5</v>
      </c>
      <c r="U19" s="27">
        <v>4</v>
      </c>
      <c r="V19" s="27">
        <v>6</v>
      </c>
      <c r="W19" s="27">
        <v>5</v>
      </c>
      <c r="X19" s="27">
        <v>4</v>
      </c>
      <c r="Y19" s="27">
        <v>5</v>
      </c>
      <c r="Z19" s="27">
        <v>0</v>
      </c>
      <c r="AA19" s="27">
        <v>3</v>
      </c>
      <c r="AB19" s="27">
        <v>3</v>
      </c>
      <c r="AC19" s="27">
        <v>4</v>
      </c>
      <c r="AD19" s="28">
        <v>5</v>
      </c>
      <c r="AE19" s="28">
        <v>5</v>
      </c>
      <c r="AF19" s="34">
        <f>T19*T$10+U19*U$10+V19*V$10+W19*W$10+X19*X$10+Y19*Y$10+Z19*Z$10+AA19*AA$10+AB19*AB$10+AC19*AC$10+AD19*AD$10+AE19*AE$10</f>
        <v>1412</v>
      </c>
      <c r="AH19" s="26">
        <v>5</v>
      </c>
      <c r="AI19" s="27">
        <v>0</v>
      </c>
      <c r="AJ19" s="27">
        <v>4</v>
      </c>
      <c r="AK19" s="27">
        <v>4</v>
      </c>
      <c r="AL19" s="27">
        <v>4</v>
      </c>
      <c r="AM19" s="27">
        <v>0</v>
      </c>
      <c r="AN19" s="27">
        <v>4</v>
      </c>
      <c r="AO19" s="27">
        <v>4</v>
      </c>
      <c r="AP19" s="27">
        <v>4</v>
      </c>
      <c r="AQ19" s="27">
        <v>3</v>
      </c>
      <c r="AR19" s="28">
        <v>5</v>
      </c>
      <c r="AS19" s="28">
        <v>5</v>
      </c>
      <c r="AT19" s="34">
        <f>AH19*AH$10+AI19*AI$10+AJ19*AJ$10+AK19*AK$10+AL19*AL$10+AM19*AM$10+AN19*AN$10+AO19*AO$10+AP19*AP$10+AQ19*AQ$10+AR19*AR$10+AS19*AS$10</f>
        <v>917</v>
      </c>
      <c r="AU19" s="26">
        <v>3</v>
      </c>
      <c r="AV19" s="27">
        <v>3</v>
      </c>
      <c r="AW19" s="27">
        <v>2</v>
      </c>
      <c r="AX19" s="27">
        <v>2</v>
      </c>
      <c r="AY19" s="27">
        <v>3</v>
      </c>
      <c r="AZ19" s="27">
        <v>3</v>
      </c>
      <c r="BA19" s="27">
        <v>3</v>
      </c>
      <c r="BB19" s="27">
        <v>3</v>
      </c>
      <c r="BC19" s="27">
        <v>4</v>
      </c>
      <c r="BD19" s="27">
        <v>3</v>
      </c>
      <c r="BE19" s="28">
        <v>5</v>
      </c>
      <c r="BF19" s="28">
        <v>5</v>
      </c>
      <c r="BG19" s="34">
        <f>AU19*AU$10+AV19*AV$10+AW19*AW$10+AX19*AX$10+AY19*AY$10+AZ19*AZ$10+BA19*BA$10+BB19*BB$10+BC19*BC$10+BD19*BD$10+BE19*BE$10+BF19*BF$10</f>
        <v>1090</v>
      </c>
      <c r="BI19" s="26">
        <v>0</v>
      </c>
      <c r="BJ19" s="27">
        <v>0</v>
      </c>
      <c r="BK19" s="27">
        <v>0</v>
      </c>
      <c r="BL19" s="27">
        <v>0</v>
      </c>
      <c r="BM19" s="27">
        <v>0</v>
      </c>
      <c r="BN19" s="27">
        <v>0</v>
      </c>
      <c r="BO19" s="27">
        <v>0</v>
      </c>
      <c r="BP19" s="27">
        <v>0</v>
      </c>
      <c r="BQ19" s="27">
        <v>0</v>
      </c>
      <c r="BR19" s="27">
        <v>0</v>
      </c>
      <c r="BS19" s="28">
        <v>0</v>
      </c>
      <c r="BT19" s="28">
        <v>0</v>
      </c>
      <c r="BU19" s="34">
        <f>BI19*BI$10+BJ19*BJ$10+BK19*BK$10+BL19*BL$10+BM19*BM$10+BN19*BN$10+BO19*BO$10+BP19*BP$10+BQ19*BQ$10+BR19*BR$10+BS19*BS$10+BT19*BT$10</f>
        <v>0</v>
      </c>
      <c r="BV19" s="26">
        <v>0</v>
      </c>
      <c r="BW19" s="27">
        <v>0</v>
      </c>
      <c r="BX19" s="27">
        <v>0</v>
      </c>
      <c r="BY19" s="27">
        <v>0</v>
      </c>
      <c r="BZ19" s="27">
        <v>0</v>
      </c>
      <c r="CA19" s="27">
        <v>0</v>
      </c>
      <c r="CB19" s="27">
        <v>0</v>
      </c>
      <c r="CC19" s="27">
        <v>0</v>
      </c>
      <c r="CD19" s="27">
        <v>0</v>
      </c>
      <c r="CE19" s="27">
        <v>0</v>
      </c>
      <c r="CF19" s="28">
        <v>0</v>
      </c>
      <c r="CG19" s="28">
        <v>0</v>
      </c>
      <c r="CH19" s="34">
        <f>BV19*BV$10+BW19*BW$10+BX19*BX$10+BY19*BY$10+BZ19*BZ$10+CA19*CA$10+CB19*CB$10+CC19*CC$10+CD19*CD$10+CE19*CE$10+CF19*CF$10+CG19*CG$10</f>
        <v>0</v>
      </c>
      <c r="CJ19" s="26">
        <v>0</v>
      </c>
      <c r="CK19" s="27">
        <v>0</v>
      </c>
      <c r="CL19" s="27">
        <v>0</v>
      </c>
      <c r="CM19" s="27">
        <v>0</v>
      </c>
      <c r="CN19" s="27">
        <v>0</v>
      </c>
      <c r="CO19" s="27">
        <v>0</v>
      </c>
      <c r="CP19" s="27">
        <v>0</v>
      </c>
      <c r="CQ19" s="27">
        <v>0</v>
      </c>
      <c r="CR19" s="27">
        <v>0</v>
      </c>
      <c r="CS19" s="27">
        <v>0</v>
      </c>
      <c r="CT19" s="28">
        <v>0</v>
      </c>
      <c r="CU19" s="28">
        <v>0</v>
      </c>
      <c r="CV19" s="34">
        <f>CJ19*CJ$10+CK19*CK$10+CL19*CL$10+CM19*CM$10+CN19*CN$10+CO19*CO$10+CP19*CP$10+CQ19*CQ$10+CR19*CR$10+CS19*CS$10+CT19*CT$10+CU19*CU$10</f>
        <v>0</v>
      </c>
      <c r="CW19" s="26">
        <v>0</v>
      </c>
      <c r="CX19" s="27">
        <v>0</v>
      </c>
      <c r="CY19" s="27">
        <v>0</v>
      </c>
      <c r="CZ19" s="27">
        <v>0</v>
      </c>
      <c r="DA19" s="27">
        <v>0</v>
      </c>
      <c r="DB19" s="27">
        <v>0</v>
      </c>
      <c r="DC19" s="27">
        <v>0</v>
      </c>
      <c r="DD19" s="27">
        <v>0</v>
      </c>
      <c r="DE19" s="27">
        <v>0</v>
      </c>
      <c r="DF19" s="27">
        <v>0</v>
      </c>
      <c r="DG19" s="28">
        <v>0</v>
      </c>
      <c r="DH19" s="28">
        <v>0</v>
      </c>
      <c r="DI19" s="34">
        <f>CW19*CW$10+CX19*CX$10+CY19*CY$10+CZ19*CZ$10+DA19*DA$10+DB19*DB$10+DC19*DC$10+DD19*DD$10+DE19*DE$10+DF19*DF$10+DG19*DG$10+DH19*DH$10</f>
        <v>0</v>
      </c>
      <c r="DK19" s="26">
        <v>6</v>
      </c>
      <c r="DL19" s="27">
        <v>4</v>
      </c>
      <c r="DM19" s="27">
        <v>3</v>
      </c>
      <c r="DN19" s="27">
        <v>4</v>
      </c>
      <c r="DO19" s="27">
        <v>2</v>
      </c>
      <c r="DP19" s="27">
        <v>4</v>
      </c>
      <c r="DQ19" s="27">
        <v>5</v>
      </c>
      <c r="DR19" s="27">
        <v>4</v>
      </c>
      <c r="DS19" s="27">
        <v>5</v>
      </c>
      <c r="DT19" s="27">
        <v>4</v>
      </c>
      <c r="DU19" s="28">
        <v>5</v>
      </c>
      <c r="DV19" s="28">
        <v>5</v>
      </c>
      <c r="DW19" s="34">
        <f>DK19*DK$10+DL19*DL$10+DM19*DM$10+DN19*DN$10+DO19*DO$10+DP19*DP$10+DQ19*DQ$10+DR19*DR$10+DS19*DS$10+DT19*DT$10+DU19*DU$10+DV19*DV$10</f>
        <v>1266</v>
      </c>
      <c r="DX19" s="26">
        <v>5</v>
      </c>
      <c r="DY19" s="27">
        <v>5</v>
      </c>
      <c r="DZ19" s="27">
        <v>5</v>
      </c>
      <c r="EA19" s="27">
        <v>4</v>
      </c>
      <c r="EB19" s="27">
        <v>6</v>
      </c>
      <c r="EC19" s="27">
        <v>5</v>
      </c>
      <c r="ED19" s="27">
        <v>5</v>
      </c>
      <c r="EE19" s="27">
        <v>4</v>
      </c>
      <c r="EF19" s="27">
        <v>5</v>
      </c>
      <c r="EG19" s="27">
        <v>3</v>
      </c>
      <c r="EH19" s="28">
        <v>5</v>
      </c>
      <c r="EI19" s="28">
        <v>5</v>
      </c>
      <c r="EJ19" s="34">
        <f>DX19*DX$10+DY19*DY$10+DZ19*DZ$10+EA19*EA$10+EB19*EB$10+EC19*EC$10+ED19*ED$10+EE19*EE$10+EF19*EF$10+EG19*EG$10+EH19*EH$10+EI19*EI$10</f>
        <v>1683</v>
      </c>
      <c r="EK19" s="26">
        <v>0</v>
      </c>
      <c r="EL19" s="27">
        <v>0</v>
      </c>
      <c r="EM19" s="27">
        <v>0</v>
      </c>
      <c r="EN19" s="27">
        <v>0</v>
      </c>
      <c r="EO19" s="27">
        <v>0</v>
      </c>
      <c r="EP19" s="27">
        <v>0</v>
      </c>
      <c r="EQ19" s="27">
        <v>0</v>
      </c>
      <c r="ER19" s="27">
        <v>0</v>
      </c>
      <c r="ES19" s="27">
        <v>0</v>
      </c>
      <c r="ET19" s="27">
        <v>0</v>
      </c>
      <c r="EU19" s="28">
        <v>0</v>
      </c>
      <c r="EV19" s="28">
        <v>0</v>
      </c>
      <c r="EW19" s="34">
        <f>EK19*EK$10+EL19*EL$10+EM19*EM$10+EN19*EN$10+EO19*EO$10+EP19*EP$10+EQ19*EQ$10+ER19*ER$10+ES19*ES$10+ET19*ET$10+EU19*EU$10+EV19*EV$10</f>
        <v>0</v>
      </c>
      <c r="EX19" s="26">
        <v>0</v>
      </c>
      <c r="EY19" s="27">
        <v>0</v>
      </c>
      <c r="EZ19" s="27">
        <v>0</v>
      </c>
      <c r="FA19" s="27">
        <v>0</v>
      </c>
      <c r="FB19" s="27">
        <v>0</v>
      </c>
      <c r="FC19" s="27">
        <v>0</v>
      </c>
      <c r="FD19" s="27">
        <v>0</v>
      </c>
      <c r="FE19" s="27">
        <v>0</v>
      </c>
      <c r="FF19" s="27">
        <v>0</v>
      </c>
      <c r="FG19" s="27">
        <v>0</v>
      </c>
      <c r="FH19" s="28">
        <v>0</v>
      </c>
      <c r="FI19" s="28">
        <v>0</v>
      </c>
      <c r="FJ19" s="34">
        <f>EX19*EX$10+EY19*EY$10+EZ19*EZ$10+FA19*FA$10+FB19*FB$10+FC19*FC$10+FD19*FD$10+FE19*FE$10+FF19*FF$10+FG19*FG$10+FH19*FH$10+FI19*FI$10</f>
        <v>0</v>
      </c>
    </row>
    <row r="20" spans="1:166" ht="13.5" thickBot="1" x14ac:dyDescent="0.25">
      <c r="A20" s="137"/>
      <c r="B20" s="142"/>
      <c r="C20" s="143"/>
      <c r="D20" s="143"/>
      <c r="E20" s="143"/>
      <c r="F20" s="144"/>
      <c r="G20" s="30">
        <v>4</v>
      </c>
      <c r="H20" s="31">
        <v>2</v>
      </c>
      <c r="I20" s="31">
        <v>3</v>
      </c>
      <c r="J20" s="31">
        <v>4</v>
      </c>
      <c r="K20" s="31">
        <v>0</v>
      </c>
      <c r="L20" s="31">
        <v>3</v>
      </c>
      <c r="M20" s="31">
        <v>3</v>
      </c>
      <c r="N20" s="31">
        <v>3</v>
      </c>
      <c r="O20" s="31">
        <v>4</v>
      </c>
      <c r="P20" s="31">
        <v>3</v>
      </c>
      <c r="Q20" s="32">
        <v>5</v>
      </c>
      <c r="R20" s="32">
        <v>5</v>
      </c>
      <c r="S20" s="34">
        <f>G20*G$10+H20*H$10+I20*I$10+J20*J$10+K20*K$10+L20*L$10+M20*M$10+N20*N$10+O20*O$10+P20*P$10+Q20*Q$10+R20*R$10</f>
        <v>909</v>
      </c>
      <c r="T20" s="30">
        <v>4</v>
      </c>
      <c r="U20" s="31">
        <v>3</v>
      </c>
      <c r="V20" s="31">
        <v>6</v>
      </c>
      <c r="W20" s="31">
        <v>5</v>
      </c>
      <c r="X20" s="31">
        <v>5</v>
      </c>
      <c r="Y20" s="31">
        <v>4</v>
      </c>
      <c r="Z20" s="31">
        <v>0</v>
      </c>
      <c r="AA20" s="31">
        <v>1</v>
      </c>
      <c r="AB20" s="31">
        <v>3</v>
      </c>
      <c r="AC20" s="31">
        <v>4</v>
      </c>
      <c r="AD20" s="32">
        <v>5</v>
      </c>
      <c r="AE20" s="32">
        <v>5</v>
      </c>
      <c r="AF20" s="34">
        <f>T20*T$10+U20*U$10+V20*V$10+W20*W$10+X20*X$10+Y20*Y$10+Z20*Z$10+AA20*AA$10+AB20*AB$10+AC20*AC$10+AD20*AD$10+AE20*AE$10</f>
        <v>1301</v>
      </c>
      <c r="AH20" s="30">
        <v>5</v>
      </c>
      <c r="AI20" s="31">
        <v>0</v>
      </c>
      <c r="AJ20" s="31">
        <v>4</v>
      </c>
      <c r="AK20" s="31">
        <v>4</v>
      </c>
      <c r="AL20" s="31">
        <v>4</v>
      </c>
      <c r="AM20" s="31">
        <v>0</v>
      </c>
      <c r="AN20" s="31">
        <v>4</v>
      </c>
      <c r="AO20" s="31">
        <v>3</v>
      </c>
      <c r="AP20" s="31">
        <v>4</v>
      </c>
      <c r="AQ20" s="31">
        <v>3</v>
      </c>
      <c r="AR20" s="32">
        <v>5</v>
      </c>
      <c r="AS20" s="32">
        <v>5</v>
      </c>
      <c r="AT20" s="34">
        <f>AH20*AH$10+AI20*AI$10+AJ20*AJ$10+AK20*AK$10+AL20*AL$10+AM20*AM$10+AN20*AN$10+AO20*AO$10+AP20*AP$10+AQ20*AQ$10+AR20*AR$10+AS20*AS$10</f>
        <v>901</v>
      </c>
      <c r="AU20" s="30">
        <v>3</v>
      </c>
      <c r="AV20" s="31">
        <v>4</v>
      </c>
      <c r="AW20" s="31">
        <v>3</v>
      </c>
      <c r="AX20" s="31">
        <v>3</v>
      </c>
      <c r="AY20" s="31">
        <v>3</v>
      </c>
      <c r="AZ20" s="31">
        <v>3</v>
      </c>
      <c r="BA20" s="31">
        <v>3</v>
      </c>
      <c r="BB20" s="31">
        <v>4</v>
      </c>
      <c r="BC20" s="31">
        <v>3</v>
      </c>
      <c r="BD20" s="31">
        <v>3</v>
      </c>
      <c r="BE20" s="32">
        <v>5</v>
      </c>
      <c r="BF20" s="32">
        <v>5</v>
      </c>
      <c r="BG20" s="34">
        <f>AU20*AU$10+AV20*AV$10+AW20*AW$10+AX20*AX$10+AY20*AY$10+AZ20*AZ$10+BA20*BA$10+BB20*BB$10+BC20*BC$10+BD20*BD$10+BE20*BE$10+BF20*BF$10</f>
        <v>1226</v>
      </c>
      <c r="BI20" s="30">
        <v>0</v>
      </c>
      <c r="BJ20" s="31">
        <v>0</v>
      </c>
      <c r="BK20" s="31">
        <v>0</v>
      </c>
      <c r="BL20" s="31">
        <v>0</v>
      </c>
      <c r="BM20" s="31">
        <v>0</v>
      </c>
      <c r="BN20" s="31">
        <v>0</v>
      </c>
      <c r="BO20" s="31">
        <v>0</v>
      </c>
      <c r="BP20" s="31">
        <v>0</v>
      </c>
      <c r="BQ20" s="31">
        <v>0</v>
      </c>
      <c r="BR20" s="31">
        <v>0</v>
      </c>
      <c r="BS20" s="32">
        <v>0</v>
      </c>
      <c r="BT20" s="32">
        <v>0</v>
      </c>
      <c r="BU20" s="34">
        <f>BI20*BI$10+BJ20*BJ$10+BK20*BK$10+BL20*BL$10+BM20*BM$10+BN20*BN$10+BO20*BO$10+BP20*BP$10+BQ20*BQ$10+BR20*BR$10+BS20*BS$10+BT20*BT$10</f>
        <v>0</v>
      </c>
      <c r="BV20" s="30">
        <v>0</v>
      </c>
      <c r="BW20" s="31">
        <v>0</v>
      </c>
      <c r="BX20" s="31">
        <v>0</v>
      </c>
      <c r="BY20" s="31">
        <v>0</v>
      </c>
      <c r="BZ20" s="31">
        <v>0</v>
      </c>
      <c r="CA20" s="31">
        <v>0</v>
      </c>
      <c r="CB20" s="31">
        <v>0</v>
      </c>
      <c r="CC20" s="31">
        <v>0</v>
      </c>
      <c r="CD20" s="31">
        <v>0</v>
      </c>
      <c r="CE20" s="31">
        <v>0</v>
      </c>
      <c r="CF20" s="32">
        <v>0</v>
      </c>
      <c r="CG20" s="32">
        <v>0</v>
      </c>
      <c r="CH20" s="34">
        <f>BV20*BV$10+BW20*BW$10+BX20*BX$10+BY20*BY$10+BZ20*BZ$10+CA20*CA$10+CB20*CB$10+CC20*CC$10+CD20*CD$10+CE20*CE$10+CF20*CF$10+CG20*CG$10</f>
        <v>0</v>
      </c>
      <c r="CJ20" s="30">
        <v>0</v>
      </c>
      <c r="CK20" s="31">
        <v>0</v>
      </c>
      <c r="CL20" s="31">
        <v>0</v>
      </c>
      <c r="CM20" s="31">
        <v>0</v>
      </c>
      <c r="CN20" s="31">
        <v>0</v>
      </c>
      <c r="CO20" s="31">
        <v>0</v>
      </c>
      <c r="CP20" s="31">
        <v>0</v>
      </c>
      <c r="CQ20" s="31">
        <v>0</v>
      </c>
      <c r="CR20" s="31">
        <v>0</v>
      </c>
      <c r="CS20" s="31">
        <v>0</v>
      </c>
      <c r="CT20" s="32">
        <v>0</v>
      </c>
      <c r="CU20" s="32">
        <v>0</v>
      </c>
      <c r="CV20" s="34">
        <f>CJ20*CJ$10+CK20*CK$10+CL20*CL$10+CM20*CM$10+CN20*CN$10+CO20*CO$10+CP20*CP$10+CQ20*CQ$10+CR20*CR$10+CS20*CS$10+CT20*CT$10+CU20*CU$10</f>
        <v>0</v>
      </c>
      <c r="CW20" s="30">
        <v>0</v>
      </c>
      <c r="CX20" s="31">
        <v>0</v>
      </c>
      <c r="CY20" s="31">
        <v>0</v>
      </c>
      <c r="CZ20" s="31">
        <v>0</v>
      </c>
      <c r="DA20" s="31">
        <v>0</v>
      </c>
      <c r="DB20" s="31">
        <v>0</v>
      </c>
      <c r="DC20" s="31">
        <v>0</v>
      </c>
      <c r="DD20" s="31">
        <v>0</v>
      </c>
      <c r="DE20" s="31">
        <v>0</v>
      </c>
      <c r="DF20" s="31">
        <v>0</v>
      </c>
      <c r="DG20" s="32">
        <v>0</v>
      </c>
      <c r="DH20" s="32">
        <v>0</v>
      </c>
      <c r="DI20" s="34">
        <f>CW20*CW$10+CX20*CX$10+CY20*CY$10+CZ20*CZ$10+DA20*DA$10+DB20*DB$10+DC20*DC$10+DD20*DD$10+DE20*DE$10+DF20*DF$10+DG20*DG$10+DH20*DH$10</f>
        <v>0</v>
      </c>
      <c r="DK20" s="30">
        <v>5</v>
      </c>
      <c r="DL20" s="31">
        <v>5</v>
      </c>
      <c r="DM20" s="31">
        <v>3</v>
      </c>
      <c r="DN20" s="31">
        <v>4</v>
      </c>
      <c r="DO20" s="31">
        <v>2</v>
      </c>
      <c r="DP20" s="31">
        <v>4</v>
      </c>
      <c r="DQ20" s="31">
        <v>5</v>
      </c>
      <c r="DR20" s="31">
        <v>4</v>
      </c>
      <c r="DS20" s="31">
        <v>5</v>
      </c>
      <c r="DT20" s="31">
        <v>5</v>
      </c>
      <c r="DU20" s="32">
        <v>5</v>
      </c>
      <c r="DV20" s="32">
        <v>6</v>
      </c>
      <c r="DW20" s="34">
        <f>DK20*DK$10+DL20*DL$10+DM20*DM$10+DN20*DN$10+DO20*DO$10+DP20*DP$10+DQ20*DQ$10+DR20*DR$10+DS20*DS$10+DT20*DT$10+DU20*DU$10+DV20*DV$10</f>
        <v>1288</v>
      </c>
      <c r="DX20" s="30">
        <v>5</v>
      </c>
      <c r="DY20" s="31">
        <v>5</v>
      </c>
      <c r="DZ20" s="31">
        <v>4</v>
      </c>
      <c r="EA20" s="31">
        <v>5</v>
      </c>
      <c r="EB20" s="31">
        <v>5</v>
      </c>
      <c r="EC20" s="31">
        <v>4</v>
      </c>
      <c r="ED20" s="31">
        <v>5</v>
      </c>
      <c r="EE20" s="31">
        <v>5</v>
      </c>
      <c r="EF20" s="31">
        <v>6</v>
      </c>
      <c r="EG20" s="31">
        <v>3</v>
      </c>
      <c r="EH20" s="32">
        <v>5</v>
      </c>
      <c r="EI20" s="32">
        <v>5</v>
      </c>
      <c r="EJ20" s="34">
        <f>DX20*DX$10+DY20*DY$10+DZ20*DZ$10+EA20*EA$10+EB20*EB$10+EC20*EC$10+ED20*ED$10+EE20*EE$10+EF20*EF$10+EG20*EG$10+EH20*EH$10+EI20*EI$10</f>
        <v>1643</v>
      </c>
      <c r="EK20" s="30">
        <v>0</v>
      </c>
      <c r="EL20" s="31">
        <v>0</v>
      </c>
      <c r="EM20" s="31">
        <v>0</v>
      </c>
      <c r="EN20" s="31">
        <v>0</v>
      </c>
      <c r="EO20" s="31">
        <v>0</v>
      </c>
      <c r="EP20" s="31">
        <v>0</v>
      </c>
      <c r="EQ20" s="31">
        <v>0</v>
      </c>
      <c r="ER20" s="31">
        <v>0</v>
      </c>
      <c r="ES20" s="31">
        <v>0</v>
      </c>
      <c r="ET20" s="31">
        <v>0</v>
      </c>
      <c r="EU20" s="32">
        <v>0</v>
      </c>
      <c r="EV20" s="32">
        <v>0</v>
      </c>
      <c r="EW20" s="34">
        <f>EK20*EK$10+EL20*EL$10+EM20*EM$10+EN20*EN$10+EO20*EO$10+EP20*EP$10+EQ20*EQ$10+ER20*ER$10+ES20*ES$10+ET20*ET$10+EU20*EU$10+EV20*EV$10</f>
        <v>0</v>
      </c>
      <c r="EX20" s="30">
        <v>0</v>
      </c>
      <c r="EY20" s="31">
        <v>0</v>
      </c>
      <c r="EZ20" s="31">
        <v>0</v>
      </c>
      <c r="FA20" s="31">
        <v>0</v>
      </c>
      <c r="FB20" s="31">
        <v>0</v>
      </c>
      <c r="FC20" s="31">
        <v>0</v>
      </c>
      <c r="FD20" s="31">
        <v>0</v>
      </c>
      <c r="FE20" s="31">
        <v>0</v>
      </c>
      <c r="FF20" s="31">
        <v>0</v>
      </c>
      <c r="FG20" s="31">
        <v>0</v>
      </c>
      <c r="FH20" s="32">
        <v>0</v>
      </c>
      <c r="FI20" s="32">
        <v>0</v>
      </c>
      <c r="FJ20" s="34">
        <f>EX20*EX$10+EY20*EY$10+EZ20*EZ$10+FA20*FA$10+FB20*FB$10+FC20*FC$10+FD20*FD$10+FE20*FE$10+FF20*FF$10+FG20*FG$10+FH20*FH$10+FI20*FI$10</f>
        <v>0</v>
      </c>
    </row>
    <row r="21" spans="1:166" ht="13.5" thickBot="1" x14ac:dyDescent="0.25">
      <c r="A21" s="138"/>
      <c r="B21" s="33">
        <f>0.4*G21+0.6*T21</f>
        <v>2361.4</v>
      </c>
      <c r="C21" s="49">
        <f>AH21*0.4+AU21*0.6</f>
        <v>2116.8000000000002</v>
      </c>
      <c r="D21" s="56">
        <f>BI21+BV21</f>
        <v>0</v>
      </c>
      <c r="E21" s="62">
        <f>CJ21*0.4+CW21*0.6</f>
        <v>0</v>
      </c>
      <c r="F21" s="65">
        <f>(DK21+EK21)*0.4+(DX21+EX21)*0.6</f>
        <v>3017.2</v>
      </c>
      <c r="G21" s="115">
        <f>S19+S20</f>
        <v>1834</v>
      </c>
      <c r="H21" s="116"/>
      <c r="I21" s="116"/>
      <c r="J21" s="116"/>
      <c r="K21" s="116"/>
      <c r="L21" s="116"/>
      <c r="M21" s="116"/>
      <c r="N21" s="116"/>
      <c r="O21" s="116"/>
      <c r="P21" s="116"/>
      <c r="Q21" s="116"/>
      <c r="R21" s="116"/>
      <c r="S21" s="117"/>
      <c r="T21" s="115">
        <f>AF19+AF20</f>
        <v>2713</v>
      </c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7"/>
      <c r="AH21" s="115">
        <f>AT19+AT20</f>
        <v>1818</v>
      </c>
      <c r="AI21" s="116"/>
      <c r="AJ21" s="116"/>
      <c r="AK21" s="116"/>
      <c r="AL21" s="116"/>
      <c r="AM21" s="116"/>
      <c r="AN21" s="116"/>
      <c r="AO21" s="116"/>
      <c r="AP21" s="116"/>
      <c r="AQ21" s="116"/>
      <c r="AR21" s="116"/>
      <c r="AS21" s="116"/>
      <c r="AT21" s="117"/>
      <c r="AU21" s="115">
        <f>BG19+BG20</f>
        <v>2316</v>
      </c>
      <c r="AV21" s="116"/>
      <c r="AW21" s="116"/>
      <c r="AX21" s="116"/>
      <c r="AY21" s="116"/>
      <c r="AZ21" s="116"/>
      <c r="BA21" s="116"/>
      <c r="BB21" s="116"/>
      <c r="BC21" s="116"/>
      <c r="BD21" s="116"/>
      <c r="BE21" s="116"/>
      <c r="BF21" s="116"/>
      <c r="BG21" s="117"/>
      <c r="BI21" s="115">
        <f>BU19+BU20</f>
        <v>0</v>
      </c>
      <c r="BJ21" s="116"/>
      <c r="BK21" s="116"/>
      <c r="BL21" s="116"/>
      <c r="BM21" s="116"/>
      <c r="BN21" s="116"/>
      <c r="BO21" s="116"/>
      <c r="BP21" s="116"/>
      <c r="BQ21" s="116"/>
      <c r="BR21" s="116"/>
      <c r="BS21" s="116"/>
      <c r="BT21" s="116"/>
      <c r="BU21" s="117"/>
      <c r="BV21" s="115">
        <f>CH19+CH20</f>
        <v>0</v>
      </c>
      <c r="BW21" s="116"/>
      <c r="BX21" s="116"/>
      <c r="BY21" s="116"/>
      <c r="BZ21" s="116"/>
      <c r="CA21" s="116"/>
      <c r="CB21" s="116"/>
      <c r="CC21" s="116"/>
      <c r="CD21" s="116"/>
      <c r="CE21" s="116"/>
      <c r="CF21" s="116"/>
      <c r="CG21" s="116"/>
      <c r="CH21" s="117"/>
      <c r="CJ21" s="115">
        <f>CV19+CV20</f>
        <v>0</v>
      </c>
      <c r="CK21" s="116"/>
      <c r="CL21" s="116"/>
      <c r="CM21" s="116"/>
      <c r="CN21" s="116"/>
      <c r="CO21" s="116"/>
      <c r="CP21" s="116"/>
      <c r="CQ21" s="116"/>
      <c r="CR21" s="116"/>
      <c r="CS21" s="116"/>
      <c r="CT21" s="116"/>
      <c r="CU21" s="116"/>
      <c r="CV21" s="117"/>
      <c r="CW21" s="115">
        <f>DI19+DI20</f>
        <v>0</v>
      </c>
      <c r="CX21" s="116"/>
      <c r="CY21" s="116"/>
      <c r="CZ21" s="116"/>
      <c r="DA21" s="116"/>
      <c r="DB21" s="116"/>
      <c r="DC21" s="116"/>
      <c r="DD21" s="116"/>
      <c r="DE21" s="116"/>
      <c r="DF21" s="116"/>
      <c r="DG21" s="116"/>
      <c r="DH21" s="116"/>
      <c r="DI21" s="117"/>
      <c r="DK21" s="115">
        <f>DW19+DW20</f>
        <v>2554</v>
      </c>
      <c r="DL21" s="116"/>
      <c r="DM21" s="116"/>
      <c r="DN21" s="116"/>
      <c r="DO21" s="116"/>
      <c r="DP21" s="116"/>
      <c r="DQ21" s="116"/>
      <c r="DR21" s="116"/>
      <c r="DS21" s="116"/>
      <c r="DT21" s="116"/>
      <c r="DU21" s="116"/>
      <c r="DV21" s="116"/>
      <c r="DW21" s="117"/>
      <c r="DX21" s="115">
        <f>EJ19+EJ20</f>
        <v>3326</v>
      </c>
      <c r="DY21" s="116"/>
      <c r="DZ21" s="116"/>
      <c r="EA21" s="116"/>
      <c r="EB21" s="116"/>
      <c r="EC21" s="116"/>
      <c r="ED21" s="116"/>
      <c r="EE21" s="116"/>
      <c r="EF21" s="116"/>
      <c r="EG21" s="116"/>
      <c r="EH21" s="116"/>
      <c r="EI21" s="116"/>
      <c r="EJ21" s="117"/>
      <c r="EK21" s="115">
        <f>EW19+EW20</f>
        <v>0</v>
      </c>
      <c r="EL21" s="116"/>
      <c r="EM21" s="116"/>
      <c r="EN21" s="116"/>
      <c r="EO21" s="116"/>
      <c r="EP21" s="116"/>
      <c r="EQ21" s="116"/>
      <c r="ER21" s="116"/>
      <c r="ES21" s="116"/>
      <c r="ET21" s="116"/>
      <c r="EU21" s="116"/>
      <c r="EV21" s="116"/>
      <c r="EW21" s="117"/>
      <c r="EX21" s="115">
        <f>FJ19+FJ20</f>
        <v>0</v>
      </c>
      <c r="EY21" s="116"/>
      <c r="EZ21" s="116"/>
      <c r="FA21" s="116"/>
      <c r="FB21" s="116"/>
      <c r="FC21" s="116"/>
      <c r="FD21" s="116"/>
      <c r="FE21" s="116"/>
      <c r="FF21" s="116"/>
      <c r="FG21" s="116"/>
      <c r="FH21" s="116"/>
      <c r="FI21" s="116"/>
      <c r="FJ21" s="117"/>
    </row>
    <row r="22" spans="1:166" ht="12.75" customHeight="1" thickBot="1" x14ac:dyDescent="0.25">
      <c r="A22" s="136">
        <v>34</v>
      </c>
      <c r="B22" s="139" t="s">
        <v>104</v>
      </c>
      <c r="C22" s="140"/>
      <c r="D22" s="140"/>
      <c r="E22" s="140"/>
      <c r="F22" s="141"/>
      <c r="G22" s="26">
        <v>0</v>
      </c>
      <c r="H22" s="27">
        <v>0</v>
      </c>
      <c r="I22" s="27">
        <v>0</v>
      </c>
      <c r="J22" s="27">
        <v>0</v>
      </c>
      <c r="K22" s="27">
        <v>0</v>
      </c>
      <c r="L22" s="27">
        <v>0</v>
      </c>
      <c r="M22" s="27">
        <v>0</v>
      </c>
      <c r="N22" s="27">
        <v>0</v>
      </c>
      <c r="O22" s="27">
        <v>0</v>
      </c>
      <c r="P22" s="27">
        <v>0</v>
      </c>
      <c r="Q22" s="28">
        <v>0</v>
      </c>
      <c r="R22" s="28">
        <v>0</v>
      </c>
      <c r="S22" s="34">
        <f>G22*G$10+H22*H$10+I22*I$10+J22*J$10+K22*K$10+L22*L$10+M22*M$10+N22*N$10+O22*O$10+P22*P$10+Q22*Q$10+R22*R$10</f>
        <v>0</v>
      </c>
      <c r="T22" s="26">
        <v>0</v>
      </c>
      <c r="U22" s="27">
        <v>0</v>
      </c>
      <c r="V22" s="27">
        <v>0</v>
      </c>
      <c r="W22" s="27">
        <v>0</v>
      </c>
      <c r="X22" s="27">
        <v>0</v>
      </c>
      <c r="Y22" s="27">
        <v>0</v>
      </c>
      <c r="Z22" s="27">
        <v>0</v>
      </c>
      <c r="AA22" s="27">
        <v>0</v>
      </c>
      <c r="AB22" s="27">
        <v>0</v>
      </c>
      <c r="AC22" s="27">
        <v>0</v>
      </c>
      <c r="AD22" s="28">
        <v>0</v>
      </c>
      <c r="AE22" s="28">
        <v>0</v>
      </c>
      <c r="AF22" s="34">
        <f>T22*T$10+U22*U$10+V22*V$10+W22*W$10+X22*X$10+Y22*Y$10+Z22*Z$10+AA22*AA$10+AB22*AB$10+AC22*AC$10+AD22*AD$10+AE22*AE$10</f>
        <v>0</v>
      </c>
      <c r="AH22" s="26">
        <v>6</v>
      </c>
      <c r="AI22" s="27">
        <v>6</v>
      </c>
      <c r="AJ22" s="27">
        <v>6</v>
      </c>
      <c r="AK22" s="27">
        <v>5</v>
      </c>
      <c r="AL22" s="27">
        <v>5</v>
      </c>
      <c r="AM22" s="27">
        <v>6</v>
      </c>
      <c r="AN22" s="27">
        <v>5</v>
      </c>
      <c r="AO22" s="27">
        <v>5</v>
      </c>
      <c r="AP22" s="27">
        <v>6</v>
      </c>
      <c r="AQ22" s="27">
        <v>6</v>
      </c>
      <c r="AR22" s="28">
        <v>5</v>
      </c>
      <c r="AS22" s="28">
        <v>5</v>
      </c>
      <c r="AT22" s="34">
        <f>AH22*AH$10+AI22*AI$10+AJ22*AJ$10+AK22*AK$10+AL22*AL$10+AM22*AM$10+AN22*AN$10+AO22*AO$10+AP22*AP$10+AQ22*AQ$10+AR22*AR$10+AS22*AS$10</f>
        <v>1679</v>
      </c>
      <c r="AU22" s="26">
        <v>5</v>
      </c>
      <c r="AV22" s="27">
        <v>5</v>
      </c>
      <c r="AW22" s="27">
        <v>5</v>
      </c>
      <c r="AX22" s="27">
        <v>4</v>
      </c>
      <c r="AY22" s="27">
        <v>5</v>
      </c>
      <c r="AZ22" s="27">
        <v>4</v>
      </c>
      <c r="BA22" s="27">
        <v>4</v>
      </c>
      <c r="BB22" s="27">
        <v>5</v>
      </c>
      <c r="BC22" s="27">
        <v>5</v>
      </c>
      <c r="BD22" s="27">
        <v>4</v>
      </c>
      <c r="BE22" s="28">
        <v>5</v>
      </c>
      <c r="BF22" s="28">
        <v>5</v>
      </c>
      <c r="BG22" s="34">
        <f>AU22*AU$10+AV22*AV$10+AW22*AW$10+AX22*AX$10+AY22*AY$10+AZ22*AZ$10+BA22*BA$10+BB22*BB$10+BC22*BC$10+BD22*BD$10+BE22*BE$10+BF22*BF$10</f>
        <v>1724</v>
      </c>
      <c r="BI22" s="26">
        <v>0</v>
      </c>
      <c r="BJ22" s="27">
        <v>0</v>
      </c>
      <c r="BK22" s="27">
        <v>0</v>
      </c>
      <c r="BL22" s="27">
        <v>0</v>
      </c>
      <c r="BM22" s="27">
        <v>0</v>
      </c>
      <c r="BN22" s="27">
        <v>0</v>
      </c>
      <c r="BO22" s="27">
        <v>0</v>
      </c>
      <c r="BP22" s="27">
        <v>0</v>
      </c>
      <c r="BQ22" s="27">
        <v>0</v>
      </c>
      <c r="BR22" s="27">
        <v>0</v>
      </c>
      <c r="BS22" s="28">
        <v>0</v>
      </c>
      <c r="BT22" s="28">
        <v>0</v>
      </c>
      <c r="BU22" s="34">
        <f>BI22*BI$10+BJ22*BJ$10+BK22*BK$10+BL22*BL$10+BM22*BM$10+BN22*BN$10+BO22*BO$10+BP22*BP$10+BQ22*BQ$10+BR22*BR$10+BS22*BS$10+BT22*BT$10</f>
        <v>0</v>
      </c>
      <c r="BV22" s="26">
        <v>0</v>
      </c>
      <c r="BW22" s="27">
        <v>0</v>
      </c>
      <c r="BX22" s="27">
        <v>0</v>
      </c>
      <c r="BY22" s="27">
        <v>0</v>
      </c>
      <c r="BZ22" s="27">
        <v>0</v>
      </c>
      <c r="CA22" s="27">
        <v>0</v>
      </c>
      <c r="CB22" s="27">
        <v>0</v>
      </c>
      <c r="CC22" s="27">
        <v>0</v>
      </c>
      <c r="CD22" s="27">
        <v>0</v>
      </c>
      <c r="CE22" s="27">
        <v>0</v>
      </c>
      <c r="CF22" s="28">
        <v>0</v>
      </c>
      <c r="CG22" s="28">
        <v>0</v>
      </c>
      <c r="CH22" s="34">
        <f>BV22*BV$10+BW22*BW$10+BX22*BX$10+BY22*BY$10+BZ22*BZ$10+CA22*CA$10+CB22*CB$10+CC22*CC$10+CD22*CD$10+CE22*CE$10+CF22*CF$10+CG22*CG$10</f>
        <v>0</v>
      </c>
      <c r="CJ22" s="26">
        <v>0</v>
      </c>
      <c r="CK22" s="27">
        <v>0</v>
      </c>
      <c r="CL22" s="27">
        <v>0</v>
      </c>
      <c r="CM22" s="27">
        <v>0</v>
      </c>
      <c r="CN22" s="27">
        <v>0</v>
      </c>
      <c r="CO22" s="27">
        <v>0</v>
      </c>
      <c r="CP22" s="27">
        <v>0</v>
      </c>
      <c r="CQ22" s="27">
        <v>0</v>
      </c>
      <c r="CR22" s="27">
        <v>0</v>
      </c>
      <c r="CS22" s="27">
        <v>0</v>
      </c>
      <c r="CT22" s="28">
        <v>0</v>
      </c>
      <c r="CU22" s="28">
        <v>0</v>
      </c>
      <c r="CV22" s="34">
        <f>CJ22*CJ$10+CK22*CK$10+CL22*CL$10+CM22*CM$10+CN22*CN$10+CO22*CO$10+CP22*CP$10+CQ22*CQ$10+CR22*CR$10+CS22*CS$10+CT22*CT$10+CU22*CU$10</f>
        <v>0</v>
      </c>
      <c r="CW22" s="26">
        <v>0</v>
      </c>
      <c r="CX22" s="27">
        <v>0</v>
      </c>
      <c r="CY22" s="27">
        <v>0</v>
      </c>
      <c r="CZ22" s="27">
        <v>0</v>
      </c>
      <c r="DA22" s="27">
        <v>0</v>
      </c>
      <c r="DB22" s="27">
        <v>0</v>
      </c>
      <c r="DC22" s="27">
        <v>0</v>
      </c>
      <c r="DD22" s="27">
        <v>0</v>
      </c>
      <c r="DE22" s="27">
        <v>0</v>
      </c>
      <c r="DF22" s="27">
        <v>0</v>
      </c>
      <c r="DG22" s="28">
        <v>0</v>
      </c>
      <c r="DH22" s="28">
        <v>0</v>
      </c>
      <c r="DI22" s="34">
        <f>CW22*CW$10+CX22*CX$10+CY22*CY$10+CZ22*CZ$10+DA22*DA$10+DB22*DB$10+DC22*DC$10+DD22*DD$10+DE22*DE$10+DF22*DF$10+DG22*DG$10+DH22*DH$10</f>
        <v>0</v>
      </c>
      <c r="DK22" s="26">
        <v>6</v>
      </c>
      <c r="DL22" s="27">
        <v>6</v>
      </c>
      <c r="DM22" s="27">
        <v>5</v>
      </c>
      <c r="DN22" s="27">
        <v>5</v>
      </c>
      <c r="DO22" s="27">
        <v>5</v>
      </c>
      <c r="DP22" s="27">
        <v>6</v>
      </c>
      <c r="DQ22" s="27">
        <v>6</v>
      </c>
      <c r="DR22" s="27">
        <v>6</v>
      </c>
      <c r="DS22" s="27">
        <v>6</v>
      </c>
      <c r="DT22" s="27">
        <v>6</v>
      </c>
      <c r="DU22" s="28">
        <v>7</v>
      </c>
      <c r="DV22" s="28">
        <v>5</v>
      </c>
      <c r="DW22" s="34">
        <f>DK22*DK$10+DL22*DL$10+DM22*DM$10+DN22*DN$10+DO22*DO$10+DP22*DP$10+DQ22*DQ$10+DR22*DR$10+DS22*DS$10+DT22*DT$10+DU22*DU$10+DV22*DV$10</f>
        <v>1715</v>
      </c>
      <c r="DX22" s="26">
        <v>6</v>
      </c>
      <c r="DY22" s="27">
        <v>6</v>
      </c>
      <c r="DZ22" s="27">
        <v>6</v>
      </c>
      <c r="EA22" s="27">
        <v>4</v>
      </c>
      <c r="EB22" s="27">
        <v>5</v>
      </c>
      <c r="EC22" s="27">
        <v>6</v>
      </c>
      <c r="ED22" s="27">
        <v>5</v>
      </c>
      <c r="EE22" s="27">
        <v>4</v>
      </c>
      <c r="EF22" s="27">
        <v>6</v>
      </c>
      <c r="EG22" s="27">
        <v>5</v>
      </c>
      <c r="EH22" s="28">
        <v>6</v>
      </c>
      <c r="EI22" s="28">
        <v>5</v>
      </c>
      <c r="EJ22" s="34">
        <f>DX22*DX$10+DY22*DY$10+DZ22*DZ$10+EA22*EA$10+EB22*EB$10+EC22*EC$10+ED22*ED$10+EE22*EE$10+EF22*EF$10+EG22*EG$10+EH22*EH$10+EI22*EI$10</f>
        <v>1927</v>
      </c>
      <c r="EK22" s="26">
        <v>0</v>
      </c>
      <c r="EL22" s="27">
        <v>0</v>
      </c>
      <c r="EM22" s="27">
        <v>0</v>
      </c>
      <c r="EN22" s="27">
        <v>0</v>
      </c>
      <c r="EO22" s="27">
        <v>0</v>
      </c>
      <c r="EP22" s="27">
        <v>0</v>
      </c>
      <c r="EQ22" s="27">
        <v>0</v>
      </c>
      <c r="ER22" s="27">
        <v>0</v>
      </c>
      <c r="ES22" s="27">
        <v>0</v>
      </c>
      <c r="ET22" s="27">
        <v>0</v>
      </c>
      <c r="EU22" s="28">
        <v>0</v>
      </c>
      <c r="EV22" s="28">
        <v>0</v>
      </c>
      <c r="EW22" s="34">
        <f>EK22*EK$10+EL22*EL$10+EM22*EM$10+EN22*EN$10+EO22*EO$10+EP22*EP$10+EQ22*EQ$10+ER22*ER$10+ES22*ES$10+ET22*ET$10+EU22*EU$10+EV22*EV$10</f>
        <v>0</v>
      </c>
      <c r="EX22" s="26">
        <v>0</v>
      </c>
      <c r="EY22" s="27">
        <v>0</v>
      </c>
      <c r="EZ22" s="27">
        <v>0</v>
      </c>
      <c r="FA22" s="27">
        <v>0</v>
      </c>
      <c r="FB22" s="27">
        <v>0</v>
      </c>
      <c r="FC22" s="27">
        <v>0</v>
      </c>
      <c r="FD22" s="27">
        <v>0</v>
      </c>
      <c r="FE22" s="27">
        <v>0</v>
      </c>
      <c r="FF22" s="27">
        <v>0</v>
      </c>
      <c r="FG22" s="27">
        <v>0</v>
      </c>
      <c r="FH22" s="28">
        <v>0</v>
      </c>
      <c r="FI22" s="28">
        <v>0</v>
      </c>
      <c r="FJ22" s="34">
        <f>EX22*EX$10+EY22*EY$10+EZ22*EZ$10+FA22*FA$10+FB22*FB$10+FC22*FC$10+FD22*FD$10+FE22*FE$10+FF22*FF$10+FG22*FG$10+FH22*FH$10+FI22*FI$10</f>
        <v>0</v>
      </c>
    </row>
    <row r="23" spans="1:166" ht="13.5" thickBot="1" x14ac:dyDescent="0.25">
      <c r="A23" s="137"/>
      <c r="B23" s="142"/>
      <c r="C23" s="143"/>
      <c r="D23" s="143"/>
      <c r="E23" s="143"/>
      <c r="F23" s="144"/>
      <c r="G23" s="30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1">
        <v>0</v>
      </c>
      <c r="O23" s="31">
        <v>0</v>
      </c>
      <c r="P23" s="31">
        <v>0</v>
      </c>
      <c r="Q23" s="32">
        <v>0</v>
      </c>
      <c r="R23" s="32">
        <v>0</v>
      </c>
      <c r="S23" s="34">
        <f>G23*G$10+H23*H$10+I23*I$10+J23*J$10+K23*K$10+L23*L$10+M23*M$10+N23*N$10+O23*O$10+P23*P$10+Q23*Q$10+R23*R$10</f>
        <v>0</v>
      </c>
      <c r="T23" s="30">
        <v>0</v>
      </c>
      <c r="U23" s="31">
        <v>0</v>
      </c>
      <c r="V23" s="31">
        <v>0</v>
      </c>
      <c r="W23" s="31">
        <v>0</v>
      </c>
      <c r="X23" s="31">
        <v>0</v>
      </c>
      <c r="Y23" s="31">
        <v>0</v>
      </c>
      <c r="Z23" s="31">
        <v>0</v>
      </c>
      <c r="AA23" s="31">
        <v>0</v>
      </c>
      <c r="AB23" s="31">
        <v>0</v>
      </c>
      <c r="AC23" s="31">
        <v>0</v>
      </c>
      <c r="AD23" s="32">
        <v>0</v>
      </c>
      <c r="AE23" s="32">
        <v>0</v>
      </c>
      <c r="AF23" s="34">
        <f>T23*T$10+U23*U$10+V23*V$10+W23*W$10+X23*X$10+Y23*Y$10+Z23*Z$10+AA23*AA$10+AB23*AB$10+AC23*AC$10+AD23*AD$10+AE23*AE$10</f>
        <v>0</v>
      </c>
      <c r="AH23" s="30">
        <v>6</v>
      </c>
      <c r="AI23" s="31">
        <v>5</v>
      </c>
      <c r="AJ23" s="31">
        <v>5</v>
      </c>
      <c r="AK23" s="31">
        <v>5</v>
      </c>
      <c r="AL23" s="31">
        <v>5</v>
      </c>
      <c r="AM23" s="31">
        <v>6</v>
      </c>
      <c r="AN23" s="31">
        <v>6</v>
      </c>
      <c r="AO23" s="31">
        <v>5</v>
      </c>
      <c r="AP23" s="31">
        <v>6</v>
      </c>
      <c r="AQ23" s="31">
        <v>5</v>
      </c>
      <c r="AR23" s="32">
        <v>5</v>
      </c>
      <c r="AS23" s="32">
        <v>5</v>
      </c>
      <c r="AT23" s="34">
        <f>AH23*AH$10+AI23*AI$10+AJ23*AJ$10+AK23*AK$10+AL23*AL$10+AM23*AM$10+AN23*AN$10+AO23*AO$10+AP23*AP$10+AQ23*AQ$10+AR23*AR$10+AS23*AS$10</f>
        <v>1627</v>
      </c>
      <c r="AU23" s="30">
        <v>4</v>
      </c>
      <c r="AV23" s="31">
        <v>5</v>
      </c>
      <c r="AW23" s="31">
        <v>5</v>
      </c>
      <c r="AX23" s="31">
        <v>5</v>
      </c>
      <c r="AY23" s="31">
        <v>4</v>
      </c>
      <c r="AZ23" s="31">
        <v>5</v>
      </c>
      <c r="BA23" s="31">
        <v>4</v>
      </c>
      <c r="BB23" s="31">
        <v>5</v>
      </c>
      <c r="BC23" s="31">
        <v>5</v>
      </c>
      <c r="BD23" s="31">
        <v>4</v>
      </c>
      <c r="BE23" s="32">
        <v>5</v>
      </c>
      <c r="BF23" s="32">
        <v>5</v>
      </c>
      <c r="BG23" s="34">
        <f>AU23*AU$10+AV23*AV$10+AW23*AW$10+AX23*AX$10+AY23*AY$10+AZ23*AZ$10+BA23*BA$10+BB23*BB$10+BC23*BC$10+BD23*BD$10+BE23*BE$10+BF23*BF$10</f>
        <v>1712</v>
      </c>
      <c r="BI23" s="30">
        <v>0</v>
      </c>
      <c r="BJ23" s="31">
        <v>0</v>
      </c>
      <c r="BK23" s="31">
        <v>0</v>
      </c>
      <c r="BL23" s="31">
        <v>0</v>
      </c>
      <c r="BM23" s="31">
        <v>0</v>
      </c>
      <c r="BN23" s="31">
        <v>0</v>
      </c>
      <c r="BO23" s="31">
        <v>0</v>
      </c>
      <c r="BP23" s="31">
        <v>0</v>
      </c>
      <c r="BQ23" s="31">
        <v>0</v>
      </c>
      <c r="BR23" s="31">
        <v>0</v>
      </c>
      <c r="BS23" s="32">
        <v>0</v>
      </c>
      <c r="BT23" s="32">
        <v>0</v>
      </c>
      <c r="BU23" s="34">
        <f>BI23*BI$10+BJ23*BJ$10+BK23*BK$10+BL23*BL$10+BM23*BM$10+BN23*BN$10+BO23*BO$10+BP23*BP$10+BQ23*BQ$10+BR23*BR$10+BS23*BS$10+BT23*BT$10</f>
        <v>0</v>
      </c>
      <c r="BV23" s="30">
        <v>0</v>
      </c>
      <c r="BW23" s="31">
        <v>0</v>
      </c>
      <c r="BX23" s="31">
        <v>0</v>
      </c>
      <c r="BY23" s="31">
        <v>0</v>
      </c>
      <c r="BZ23" s="31">
        <v>0</v>
      </c>
      <c r="CA23" s="31">
        <v>0</v>
      </c>
      <c r="CB23" s="31">
        <v>0</v>
      </c>
      <c r="CC23" s="31">
        <v>0</v>
      </c>
      <c r="CD23" s="31">
        <v>0</v>
      </c>
      <c r="CE23" s="31">
        <v>0</v>
      </c>
      <c r="CF23" s="32">
        <v>0</v>
      </c>
      <c r="CG23" s="32">
        <v>0</v>
      </c>
      <c r="CH23" s="34">
        <f>BV23*BV$10+BW23*BW$10+BX23*BX$10+BY23*BY$10+BZ23*BZ$10+CA23*CA$10+CB23*CB$10+CC23*CC$10+CD23*CD$10+CE23*CE$10+CF23*CF$10+CG23*CG$10</f>
        <v>0</v>
      </c>
      <c r="CJ23" s="30">
        <v>0</v>
      </c>
      <c r="CK23" s="31">
        <v>0</v>
      </c>
      <c r="CL23" s="31">
        <v>0</v>
      </c>
      <c r="CM23" s="31">
        <v>0</v>
      </c>
      <c r="CN23" s="31">
        <v>0</v>
      </c>
      <c r="CO23" s="31">
        <v>0</v>
      </c>
      <c r="CP23" s="31">
        <v>0</v>
      </c>
      <c r="CQ23" s="31">
        <v>0</v>
      </c>
      <c r="CR23" s="31">
        <v>0</v>
      </c>
      <c r="CS23" s="31">
        <v>0</v>
      </c>
      <c r="CT23" s="32">
        <v>0</v>
      </c>
      <c r="CU23" s="32">
        <v>0</v>
      </c>
      <c r="CV23" s="34">
        <f>CJ23*CJ$10+CK23*CK$10+CL23*CL$10+CM23*CM$10+CN23*CN$10+CO23*CO$10+CP23*CP$10+CQ23*CQ$10+CR23*CR$10+CS23*CS$10+CT23*CT$10+CU23*CU$10</f>
        <v>0</v>
      </c>
      <c r="CW23" s="30">
        <v>0</v>
      </c>
      <c r="CX23" s="31">
        <v>0</v>
      </c>
      <c r="CY23" s="31">
        <v>0</v>
      </c>
      <c r="CZ23" s="31">
        <v>0</v>
      </c>
      <c r="DA23" s="31">
        <v>0</v>
      </c>
      <c r="DB23" s="31">
        <v>0</v>
      </c>
      <c r="DC23" s="31">
        <v>0</v>
      </c>
      <c r="DD23" s="31">
        <v>0</v>
      </c>
      <c r="DE23" s="31">
        <v>0</v>
      </c>
      <c r="DF23" s="31">
        <v>0</v>
      </c>
      <c r="DG23" s="32">
        <v>0</v>
      </c>
      <c r="DH23" s="32">
        <v>0</v>
      </c>
      <c r="DI23" s="34">
        <f>CW23*CW$10+CX23*CX$10+CY23*CY$10+CZ23*CZ$10+DA23*DA$10+DB23*DB$10+DC23*DC$10+DD23*DD$10+DE23*DE$10+DF23*DF$10+DG23*DG$10+DH23*DH$10</f>
        <v>0</v>
      </c>
      <c r="DK23" s="30">
        <v>5</v>
      </c>
      <c r="DL23" s="31">
        <v>5</v>
      </c>
      <c r="DM23" s="31">
        <v>5</v>
      </c>
      <c r="DN23" s="31">
        <v>6</v>
      </c>
      <c r="DO23" s="31">
        <v>5</v>
      </c>
      <c r="DP23" s="31">
        <v>5</v>
      </c>
      <c r="DQ23" s="31">
        <v>6</v>
      </c>
      <c r="DR23" s="31">
        <v>6</v>
      </c>
      <c r="DS23" s="31">
        <v>5</v>
      </c>
      <c r="DT23" s="31">
        <v>6</v>
      </c>
      <c r="DU23" s="32">
        <v>6</v>
      </c>
      <c r="DV23" s="32">
        <v>5</v>
      </c>
      <c r="DW23" s="34">
        <f>DK23*DK$10+DL23*DL$10+DM23*DM$10+DN23*DN$10+DO23*DO$10+DP23*DP$10+DQ23*DQ$10+DR23*DR$10+DS23*DS$10+DT23*DT$10+DU23*DU$10+DV23*DV$10</f>
        <v>1592</v>
      </c>
      <c r="DX23" s="30">
        <v>6</v>
      </c>
      <c r="DY23" s="31">
        <v>6</v>
      </c>
      <c r="DZ23" s="31">
        <v>5</v>
      </c>
      <c r="EA23" s="31">
        <v>4</v>
      </c>
      <c r="EB23" s="31">
        <v>5</v>
      </c>
      <c r="EC23" s="31">
        <v>4</v>
      </c>
      <c r="ED23" s="31">
        <v>5</v>
      </c>
      <c r="EE23" s="31">
        <v>5</v>
      </c>
      <c r="EF23" s="31">
        <v>6</v>
      </c>
      <c r="EG23" s="31">
        <v>6</v>
      </c>
      <c r="EH23" s="32">
        <v>6</v>
      </c>
      <c r="EI23" s="32">
        <v>5</v>
      </c>
      <c r="EJ23" s="34">
        <f>DX23*DX$10+DY23*DY$10+DZ23*DZ$10+EA23*EA$10+EB23*EB$10+EC23*EC$10+ED23*ED$10+EE23*EE$10+EF23*EF$10+EG23*EG$10+EH23*EH$10+EI23*EI$10</f>
        <v>1889</v>
      </c>
      <c r="EK23" s="30">
        <v>0</v>
      </c>
      <c r="EL23" s="31">
        <v>0</v>
      </c>
      <c r="EM23" s="31">
        <v>0</v>
      </c>
      <c r="EN23" s="31">
        <v>0</v>
      </c>
      <c r="EO23" s="31">
        <v>0</v>
      </c>
      <c r="EP23" s="31">
        <v>0</v>
      </c>
      <c r="EQ23" s="31">
        <v>0</v>
      </c>
      <c r="ER23" s="31">
        <v>0</v>
      </c>
      <c r="ES23" s="31">
        <v>0</v>
      </c>
      <c r="ET23" s="31">
        <v>0</v>
      </c>
      <c r="EU23" s="32">
        <v>0</v>
      </c>
      <c r="EV23" s="32">
        <v>0</v>
      </c>
      <c r="EW23" s="34">
        <f>EK23*EK$10+EL23*EL$10+EM23*EM$10+EN23*EN$10+EO23*EO$10+EP23*EP$10+EQ23*EQ$10+ER23*ER$10+ES23*ES$10+ET23*ET$10+EU23*EU$10+EV23*EV$10</f>
        <v>0</v>
      </c>
      <c r="EX23" s="30">
        <v>0</v>
      </c>
      <c r="EY23" s="31">
        <v>0</v>
      </c>
      <c r="EZ23" s="31">
        <v>0</v>
      </c>
      <c r="FA23" s="31">
        <v>0</v>
      </c>
      <c r="FB23" s="31">
        <v>0</v>
      </c>
      <c r="FC23" s="31">
        <v>0</v>
      </c>
      <c r="FD23" s="31">
        <v>0</v>
      </c>
      <c r="FE23" s="31">
        <v>0</v>
      </c>
      <c r="FF23" s="31">
        <v>0</v>
      </c>
      <c r="FG23" s="31">
        <v>0</v>
      </c>
      <c r="FH23" s="32">
        <v>0</v>
      </c>
      <c r="FI23" s="32">
        <v>0</v>
      </c>
      <c r="FJ23" s="34">
        <f>EX23*EX$10+EY23*EY$10+EZ23*EZ$10+FA23*FA$10+FB23*FB$10+FC23*FC$10+FD23*FD$10+FE23*FE$10+FF23*FF$10+FG23*FG$10+FH23*FH$10+FI23*FI$10</f>
        <v>0</v>
      </c>
    </row>
    <row r="24" spans="1:166" ht="13.5" thickBot="1" x14ac:dyDescent="0.25">
      <c r="A24" s="138"/>
      <c r="B24" s="33">
        <f>0.4*G24+0.6*T24</f>
        <v>0</v>
      </c>
      <c r="C24" s="49">
        <f>AH24*0.4+AU24*0.6</f>
        <v>3384</v>
      </c>
      <c r="D24" s="56">
        <f>BI24+BV24</f>
        <v>0</v>
      </c>
      <c r="E24" s="62">
        <f>CJ24*0.4+CW24*0.6</f>
        <v>0</v>
      </c>
      <c r="F24" s="65">
        <f>(DK24+EK24)*0.4+(DX24+EX24)*0.6</f>
        <v>3612.4</v>
      </c>
      <c r="G24" s="115">
        <f>S22+S23</f>
        <v>0</v>
      </c>
      <c r="H24" s="116"/>
      <c r="I24" s="116"/>
      <c r="J24" s="116"/>
      <c r="K24" s="116"/>
      <c r="L24" s="116"/>
      <c r="M24" s="116"/>
      <c r="N24" s="116"/>
      <c r="O24" s="116"/>
      <c r="P24" s="116"/>
      <c r="Q24" s="116"/>
      <c r="R24" s="116"/>
      <c r="S24" s="117"/>
      <c r="T24" s="115">
        <f>AF22+AF23</f>
        <v>0</v>
      </c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7"/>
      <c r="AH24" s="115">
        <f>AT22+AT23</f>
        <v>3306</v>
      </c>
      <c r="AI24" s="116"/>
      <c r="AJ24" s="116"/>
      <c r="AK24" s="116"/>
      <c r="AL24" s="116"/>
      <c r="AM24" s="116"/>
      <c r="AN24" s="116"/>
      <c r="AO24" s="116"/>
      <c r="AP24" s="116"/>
      <c r="AQ24" s="116"/>
      <c r="AR24" s="116"/>
      <c r="AS24" s="116"/>
      <c r="AT24" s="117"/>
      <c r="AU24" s="115">
        <f>BG22+BG23</f>
        <v>3436</v>
      </c>
      <c r="AV24" s="116"/>
      <c r="AW24" s="116"/>
      <c r="AX24" s="116"/>
      <c r="AY24" s="116"/>
      <c r="AZ24" s="116"/>
      <c r="BA24" s="116"/>
      <c r="BB24" s="116"/>
      <c r="BC24" s="116"/>
      <c r="BD24" s="116"/>
      <c r="BE24" s="116"/>
      <c r="BF24" s="116"/>
      <c r="BG24" s="117"/>
      <c r="BI24" s="115">
        <f>BU22+BU23</f>
        <v>0</v>
      </c>
      <c r="BJ24" s="116"/>
      <c r="BK24" s="116"/>
      <c r="BL24" s="116"/>
      <c r="BM24" s="116"/>
      <c r="BN24" s="116"/>
      <c r="BO24" s="116"/>
      <c r="BP24" s="116"/>
      <c r="BQ24" s="116"/>
      <c r="BR24" s="116"/>
      <c r="BS24" s="116"/>
      <c r="BT24" s="116"/>
      <c r="BU24" s="117"/>
      <c r="BV24" s="115">
        <f>CH22+CH23</f>
        <v>0</v>
      </c>
      <c r="BW24" s="116"/>
      <c r="BX24" s="116"/>
      <c r="BY24" s="116"/>
      <c r="BZ24" s="116"/>
      <c r="CA24" s="116"/>
      <c r="CB24" s="116"/>
      <c r="CC24" s="116"/>
      <c r="CD24" s="116"/>
      <c r="CE24" s="116"/>
      <c r="CF24" s="116"/>
      <c r="CG24" s="116"/>
      <c r="CH24" s="117"/>
      <c r="CJ24" s="115">
        <f>CV22+CV23</f>
        <v>0</v>
      </c>
      <c r="CK24" s="116"/>
      <c r="CL24" s="116"/>
      <c r="CM24" s="116"/>
      <c r="CN24" s="116"/>
      <c r="CO24" s="116"/>
      <c r="CP24" s="116"/>
      <c r="CQ24" s="116"/>
      <c r="CR24" s="116"/>
      <c r="CS24" s="116"/>
      <c r="CT24" s="116"/>
      <c r="CU24" s="116"/>
      <c r="CV24" s="117"/>
      <c r="CW24" s="115">
        <f>DI22+DI23</f>
        <v>0</v>
      </c>
      <c r="CX24" s="116"/>
      <c r="CY24" s="116"/>
      <c r="CZ24" s="116"/>
      <c r="DA24" s="116"/>
      <c r="DB24" s="116"/>
      <c r="DC24" s="116"/>
      <c r="DD24" s="116"/>
      <c r="DE24" s="116"/>
      <c r="DF24" s="116"/>
      <c r="DG24" s="116"/>
      <c r="DH24" s="116"/>
      <c r="DI24" s="117"/>
      <c r="DK24" s="115">
        <f>DW22+DW23</f>
        <v>3307</v>
      </c>
      <c r="DL24" s="116"/>
      <c r="DM24" s="116"/>
      <c r="DN24" s="116"/>
      <c r="DO24" s="116"/>
      <c r="DP24" s="116"/>
      <c r="DQ24" s="116"/>
      <c r="DR24" s="116"/>
      <c r="DS24" s="116"/>
      <c r="DT24" s="116"/>
      <c r="DU24" s="116"/>
      <c r="DV24" s="116"/>
      <c r="DW24" s="117"/>
      <c r="DX24" s="115">
        <f>EJ22+EJ23</f>
        <v>3816</v>
      </c>
      <c r="DY24" s="116"/>
      <c r="DZ24" s="116"/>
      <c r="EA24" s="116"/>
      <c r="EB24" s="116"/>
      <c r="EC24" s="116"/>
      <c r="ED24" s="116"/>
      <c r="EE24" s="116"/>
      <c r="EF24" s="116"/>
      <c r="EG24" s="116"/>
      <c r="EH24" s="116"/>
      <c r="EI24" s="116"/>
      <c r="EJ24" s="117"/>
      <c r="EK24" s="115">
        <f>EW22+EW23</f>
        <v>0</v>
      </c>
      <c r="EL24" s="116"/>
      <c r="EM24" s="116"/>
      <c r="EN24" s="116"/>
      <c r="EO24" s="116"/>
      <c r="EP24" s="116"/>
      <c r="EQ24" s="116"/>
      <c r="ER24" s="116"/>
      <c r="ES24" s="116"/>
      <c r="ET24" s="116"/>
      <c r="EU24" s="116"/>
      <c r="EV24" s="116"/>
      <c r="EW24" s="117"/>
      <c r="EX24" s="115">
        <f>FJ22+FJ23</f>
        <v>0</v>
      </c>
      <c r="EY24" s="116"/>
      <c r="EZ24" s="116"/>
      <c r="FA24" s="116"/>
      <c r="FB24" s="116"/>
      <c r="FC24" s="116"/>
      <c r="FD24" s="116"/>
      <c r="FE24" s="116"/>
      <c r="FF24" s="116"/>
      <c r="FG24" s="116"/>
      <c r="FH24" s="116"/>
      <c r="FI24" s="116"/>
      <c r="FJ24" s="117"/>
    </row>
  </sheetData>
  <mergeCells count="221">
    <mergeCell ref="DK1:FJ3"/>
    <mergeCell ref="EK18:EW18"/>
    <mergeCell ref="EX18:FJ18"/>
    <mergeCell ref="EK21:EW21"/>
    <mergeCell ref="EX21:FJ21"/>
    <mergeCell ref="EK24:EW24"/>
    <mergeCell ref="EX24:FJ24"/>
    <mergeCell ref="FG4:FG9"/>
    <mergeCell ref="FH4:FH9"/>
    <mergeCell ref="FI4:FI9"/>
    <mergeCell ref="EK11:EV11"/>
    <mergeCell ref="EX11:FI11"/>
    <mergeCell ref="EK15:EW15"/>
    <mergeCell ref="EX15:FJ15"/>
    <mergeCell ref="FA4:FA9"/>
    <mergeCell ref="FB4:FB9"/>
    <mergeCell ref="FC4:FC9"/>
    <mergeCell ref="FD4:FD9"/>
    <mergeCell ref="FE4:FE9"/>
    <mergeCell ref="FF4:FF9"/>
    <mergeCell ref="ET4:ET9"/>
    <mergeCell ref="EU4:EU9"/>
    <mergeCell ref="EV4:EV9"/>
    <mergeCell ref="EX4:EX9"/>
    <mergeCell ref="EY4:EY9"/>
    <mergeCell ref="EZ4:EZ9"/>
    <mergeCell ref="EK4:EK9"/>
    <mergeCell ref="EL4:EL9"/>
    <mergeCell ref="EM4:EM9"/>
    <mergeCell ref="EN4:EN9"/>
    <mergeCell ref="EO4:EO9"/>
    <mergeCell ref="EP4:EP9"/>
    <mergeCell ref="EQ4:EQ9"/>
    <mergeCell ref="ER4:ER9"/>
    <mergeCell ref="ES4:ES9"/>
    <mergeCell ref="DK18:DW18"/>
    <mergeCell ref="DX18:EJ18"/>
    <mergeCell ref="DK21:DW21"/>
    <mergeCell ref="DX21:EJ21"/>
    <mergeCell ref="EB4:EB9"/>
    <mergeCell ref="EC4:EC9"/>
    <mergeCell ref="ED4:ED9"/>
    <mergeCell ref="DK24:DW24"/>
    <mergeCell ref="DX24:EJ24"/>
    <mergeCell ref="EG4:EG9"/>
    <mergeCell ref="EH4:EH9"/>
    <mergeCell ref="EI4:EI9"/>
    <mergeCell ref="DK11:DV11"/>
    <mergeCell ref="DX11:EI11"/>
    <mergeCell ref="DK15:DW15"/>
    <mergeCell ref="DX15:EJ15"/>
    <mergeCell ref="EA4:EA9"/>
    <mergeCell ref="EE4:EE9"/>
    <mergeCell ref="EF4:EF9"/>
    <mergeCell ref="DT4:DT9"/>
    <mergeCell ref="DU4:DU9"/>
    <mergeCell ref="DV4:DV9"/>
    <mergeCell ref="DX4:DX9"/>
    <mergeCell ref="DY4:DY9"/>
    <mergeCell ref="DZ4:DZ9"/>
    <mergeCell ref="DK4:DK9"/>
    <mergeCell ref="DL4:DL9"/>
    <mergeCell ref="DM4:DM9"/>
    <mergeCell ref="DN4:DN9"/>
    <mergeCell ref="DO4:DO9"/>
    <mergeCell ref="DP4:DP9"/>
    <mergeCell ref="DQ4:DQ9"/>
    <mergeCell ref="DR4:DR9"/>
    <mergeCell ref="DS4:DS9"/>
    <mergeCell ref="AC4:AC9"/>
    <mergeCell ref="A4:A12"/>
    <mergeCell ref="G1:AF3"/>
    <mergeCell ref="T4:T9"/>
    <mergeCell ref="W4:W9"/>
    <mergeCell ref="V4:V9"/>
    <mergeCell ref="J4:J9"/>
    <mergeCell ref="B4:F9"/>
    <mergeCell ref="G11:R11"/>
    <mergeCell ref="AE4:AE9"/>
    <mergeCell ref="T11:AE11"/>
    <mergeCell ref="Z4:Z9"/>
    <mergeCell ref="AA4:AA9"/>
    <mergeCell ref="U4:U9"/>
    <mergeCell ref="K4:K9"/>
    <mergeCell ref="L4:L9"/>
    <mergeCell ref="G21:S21"/>
    <mergeCell ref="T21:AF21"/>
    <mergeCell ref="G4:G9"/>
    <mergeCell ref="H4:H9"/>
    <mergeCell ref="AB4:AB9"/>
    <mergeCell ref="N4:N9"/>
    <mergeCell ref="AD4:AD9"/>
    <mergeCell ref="O4:O9"/>
    <mergeCell ref="X4:X9"/>
    <mergeCell ref="Y4:Y9"/>
    <mergeCell ref="A16:A18"/>
    <mergeCell ref="G18:S18"/>
    <mergeCell ref="M4:M9"/>
    <mergeCell ref="I4:I9"/>
    <mergeCell ref="P4:P9"/>
    <mergeCell ref="R4:R9"/>
    <mergeCell ref="Q4:Q9"/>
    <mergeCell ref="B16:F17"/>
    <mergeCell ref="B11:F11"/>
    <mergeCell ref="B10:F10"/>
    <mergeCell ref="T18:AF18"/>
    <mergeCell ref="A13:A15"/>
    <mergeCell ref="B13:F14"/>
    <mergeCell ref="G15:S15"/>
    <mergeCell ref="T15:AF15"/>
    <mergeCell ref="AH1:BG3"/>
    <mergeCell ref="AH4:AH9"/>
    <mergeCell ref="AI4:AI9"/>
    <mergeCell ref="AJ4:AJ9"/>
    <mergeCell ref="AK4:AK9"/>
    <mergeCell ref="AL4:AL9"/>
    <mergeCell ref="AM4:AM9"/>
    <mergeCell ref="AN4:AN9"/>
    <mergeCell ref="AO4:AO9"/>
    <mergeCell ref="AP4:AP9"/>
    <mergeCell ref="AW4:AW9"/>
    <mergeCell ref="AX4:AX9"/>
    <mergeCell ref="AY4:AY9"/>
    <mergeCell ref="AQ4:AQ9"/>
    <mergeCell ref="AR4:AR9"/>
    <mergeCell ref="AS4:AS9"/>
    <mergeCell ref="AU4:AU9"/>
    <mergeCell ref="BD4:BD9"/>
    <mergeCell ref="BE4:BE9"/>
    <mergeCell ref="BF4:BF9"/>
    <mergeCell ref="AH11:AS11"/>
    <mergeCell ref="AU11:BF11"/>
    <mergeCell ref="AZ4:AZ9"/>
    <mergeCell ref="BA4:BA9"/>
    <mergeCell ref="BB4:BB9"/>
    <mergeCell ref="BC4:BC9"/>
    <mergeCell ref="AV4:AV9"/>
    <mergeCell ref="AH15:AT15"/>
    <mergeCell ref="AU15:BG15"/>
    <mergeCell ref="AH18:AT18"/>
    <mergeCell ref="AU18:BG18"/>
    <mergeCell ref="AH21:AT21"/>
    <mergeCell ref="AU21:BG21"/>
    <mergeCell ref="A22:A24"/>
    <mergeCell ref="B22:F23"/>
    <mergeCell ref="G24:S24"/>
    <mergeCell ref="T24:AF24"/>
    <mergeCell ref="AH24:AT24"/>
    <mergeCell ref="AU24:BG24"/>
    <mergeCell ref="A19:A21"/>
    <mergeCell ref="B19:F20"/>
    <mergeCell ref="BI1:CH3"/>
    <mergeCell ref="BI4:BI9"/>
    <mergeCell ref="BJ4:BJ9"/>
    <mergeCell ref="BK4:BK9"/>
    <mergeCell ref="BL4:BL9"/>
    <mergeCell ref="BM4:BM9"/>
    <mergeCell ref="BN4:BN9"/>
    <mergeCell ref="BO4:BO9"/>
    <mergeCell ref="BP4:BP9"/>
    <mergeCell ref="BQ4:BQ9"/>
    <mergeCell ref="BX4:BX9"/>
    <mergeCell ref="BY4:BY9"/>
    <mergeCell ref="BZ4:BZ9"/>
    <mergeCell ref="BR4:BR9"/>
    <mergeCell ref="BS4:BS9"/>
    <mergeCell ref="BT4:BT9"/>
    <mergeCell ref="BV4:BV9"/>
    <mergeCell ref="CE4:CE9"/>
    <mergeCell ref="CF4:CF9"/>
    <mergeCell ref="CG4:CG9"/>
    <mergeCell ref="BI11:BT11"/>
    <mergeCell ref="BV11:CG11"/>
    <mergeCell ref="CA4:CA9"/>
    <mergeCell ref="CB4:CB9"/>
    <mergeCell ref="CC4:CC9"/>
    <mergeCell ref="CD4:CD9"/>
    <mergeCell ref="BW4:BW9"/>
    <mergeCell ref="BI15:BU15"/>
    <mergeCell ref="BV15:CH15"/>
    <mergeCell ref="BI18:BU18"/>
    <mergeCell ref="BV18:CH18"/>
    <mergeCell ref="BI21:BU21"/>
    <mergeCell ref="BV21:CH21"/>
    <mergeCell ref="BI24:BU24"/>
    <mergeCell ref="BV24:CH24"/>
    <mergeCell ref="CJ1:DI3"/>
    <mergeCell ref="CJ4:CJ9"/>
    <mergeCell ref="CK4:CK9"/>
    <mergeCell ref="CL4:CL9"/>
    <mergeCell ref="CM4:CM9"/>
    <mergeCell ref="CN4:CN9"/>
    <mergeCell ref="CO4:CO9"/>
    <mergeCell ref="CP4:CP9"/>
    <mergeCell ref="DA4:DA9"/>
    <mergeCell ref="DB4:DB9"/>
    <mergeCell ref="DC4:DC9"/>
    <mergeCell ref="CQ4:CQ9"/>
    <mergeCell ref="CR4:CR9"/>
    <mergeCell ref="CS4:CS9"/>
    <mergeCell ref="CT4:CT9"/>
    <mergeCell ref="CU4:CU9"/>
    <mergeCell ref="CW4:CW9"/>
    <mergeCell ref="DD4:DD9"/>
    <mergeCell ref="DE4:DE9"/>
    <mergeCell ref="DF4:DF9"/>
    <mergeCell ref="DG4:DG9"/>
    <mergeCell ref="DH4:DH9"/>
    <mergeCell ref="CJ11:CU11"/>
    <mergeCell ref="CW11:DH11"/>
    <mergeCell ref="CX4:CX9"/>
    <mergeCell ref="CY4:CY9"/>
    <mergeCell ref="CZ4:CZ9"/>
    <mergeCell ref="CJ24:CV24"/>
    <mergeCell ref="CW24:DI24"/>
    <mergeCell ref="CJ15:CV15"/>
    <mergeCell ref="CW15:DI15"/>
    <mergeCell ref="CJ18:CV18"/>
    <mergeCell ref="CW18:DI18"/>
    <mergeCell ref="CJ21:CV21"/>
    <mergeCell ref="CW21:DI21"/>
  </mergeCells>
  <phoneticPr fontId="1" type="noConversion"/>
  <pageMargins left="0.75" right="0.75" top="1" bottom="1" header="0" footer="0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J18"/>
  <sheetViews>
    <sheetView topLeftCell="B1" zoomScale="89" workbookViewId="0">
      <selection activeCell="EJ17" sqref="EJ17"/>
    </sheetView>
  </sheetViews>
  <sheetFormatPr baseColWidth="10" defaultRowHeight="12.75" outlineLevelCol="1" x14ac:dyDescent="0.2"/>
  <cols>
    <col min="1" max="1" width="3.7109375" bestFit="1" customWidth="1"/>
    <col min="2" max="2" width="7.85546875" bestFit="1" customWidth="1"/>
    <col min="3" max="3" width="11.28515625" customWidth="1"/>
    <col min="4" max="4" width="9.7109375" customWidth="1"/>
    <col min="5" max="5" width="9.42578125" customWidth="1"/>
    <col min="6" max="6" width="8.42578125" customWidth="1"/>
    <col min="7" max="16" width="3.28515625" hidden="1" customWidth="1" outlineLevel="1"/>
    <col min="17" max="18" width="3" hidden="1" customWidth="1" outlineLevel="1"/>
    <col min="19" max="19" width="6.7109375" hidden="1" customWidth="1" outlineLevel="1"/>
    <col min="20" max="28" width="3.28515625" hidden="1" customWidth="1" outlineLevel="1"/>
    <col min="29" max="30" width="4" hidden="1" customWidth="1" outlineLevel="1"/>
    <col min="31" max="31" width="3" hidden="1" customWidth="1" outlineLevel="1"/>
    <col min="32" max="32" width="6" hidden="1" customWidth="1" outlineLevel="1"/>
    <col min="33" max="33" width="3.7109375" customWidth="1" collapsed="1"/>
    <col min="34" max="43" width="3.28515625" hidden="1" customWidth="1" outlineLevel="1"/>
    <col min="44" max="45" width="3" hidden="1" customWidth="1" outlineLevel="1"/>
    <col min="46" max="46" width="6.7109375" hidden="1" customWidth="1" outlineLevel="1"/>
    <col min="47" max="55" width="3.28515625" hidden="1" customWidth="1" outlineLevel="1"/>
    <col min="56" max="57" width="4" hidden="1" customWidth="1" outlineLevel="1"/>
    <col min="58" max="58" width="3" hidden="1" customWidth="1" outlineLevel="1"/>
    <col min="59" max="59" width="6" hidden="1" customWidth="1" outlineLevel="1"/>
    <col min="60" max="60" width="5" customWidth="1" collapsed="1"/>
    <col min="61" max="70" width="3.28515625" hidden="1" customWidth="1" outlineLevel="1"/>
    <col min="71" max="72" width="3" hidden="1" customWidth="1" outlineLevel="1"/>
    <col min="73" max="73" width="6.7109375" hidden="1" customWidth="1" outlineLevel="1"/>
    <col min="74" max="82" width="3.28515625" hidden="1" customWidth="1" outlineLevel="1"/>
    <col min="83" max="84" width="4" hidden="1" customWidth="1" outlineLevel="1"/>
    <col min="85" max="85" width="3" hidden="1" customWidth="1" outlineLevel="1"/>
    <col min="86" max="86" width="6" hidden="1" customWidth="1" outlineLevel="1"/>
    <col min="87" max="87" width="3.5703125" customWidth="1" collapsed="1"/>
    <col min="88" max="97" width="3.28515625" hidden="1" customWidth="1" outlineLevel="1"/>
    <col min="98" max="99" width="3" hidden="1" customWidth="1" outlineLevel="1"/>
    <col min="100" max="100" width="6.7109375" hidden="1" customWidth="1" outlineLevel="1"/>
    <col min="101" max="109" width="3.28515625" hidden="1" customWidth="1" outlineLevel="1"/>
    <col min="110" max="111" width="4" hidden="1" customWidth="1" outlineLevel="1"/>
    <col min="112" max="112" width="3" hidden="1" customWidth="1" outlineLevel="1"/>
    <col min="113" max="113" width="6" hidden="1" customWidth="1" outlineLevel="1"/>
    <col min="114" max="114" width="3.28515625" customWidth="1" collapsed="1"/>
    <col min="115" max="124" width="3.28515625" customWidth="1" outlineLevel="1"/>
    <col min="125" max="126" width="3" customWidth="1" outlineLevel="1"/>
    <col min="127" max="127" width="6.7109375" customWidth="1" outlineLevel="1"/>
    <col min="128" max="136" width="3.28515625" customWidth="1" outlineLevel="1"/>
    <col min="137" max="138" width="4" customWidth="1" outlineLevel="1"/>
    <col min="139" max="139" width="3" customWidth="1" outlineLevel="1"/>
    <col min="140" max="140" width="6" customWidth="1" outlineLevel="1"/>
    <col min="141" max="150" width="3.28515625" customWidth="1" outlineLevel="1"/>
    <col min="151" max="152" width="3" customWidth="1" outlineLevel="1"/>
    <col min="153" max="153" width="6.7109375" customWidth="1" outlineLevel="1"/>
    <col min="154" max="162" width="3.28515625" customWidth="1" outlineLevel="1"/>
    <col min="163" max="164" width="4" customWidth="1" outlineLevel="1"/>
    <col min="165" max="165" width="3" customWidth="1" outlineLevel="1"/>
    <col min="166" max="166" width="6" customWidth="1" outlineLevel="1"/>
  </cols>
  <sheetData>
    <row r="1" spans="1:166" x14ac:dyDescent="0.2">
      <c r="G1" s="127" t="s">
        <v>72</v>
      </c>
      <c r="H1" s="128"/>
      <c r="I1" s="128"/>
      <c r="J1" s="128"/>
      <c r="K1" s="128"/>
      <c r="L1" s="128"/>
      <c r="M1" s="128"/>
      <c r="N1" s="128"/>
      <c r="O1" s="128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  <c r="AD1" s="128"/>
      <c r="AE1" s="128"/>
      <c r="AF1" s="129"/>
      <c r="AH1" s="127" t="s">
        <v>102</v>
      </c>
      <c r="AI1" s="128"/>
      <c r="AJ1" s="128"/>
      <c r="AK1" s="128"/>
      <c r="AL1" s="128"/>
      <c r="AM1" s="128"/>
      <c r="AN1" s="128"/>
      <c r="AO1" s="128"/>
      <c r="AP1" s="128"/>
      <c r="AQ1" s="128"/>
      <c r="AR1" s="128"/>
      <c r="AS1" s="128"/>
      <c r="AT1" s="128"/>
      <c r="AU1" s="128"/>
      <c r="AV1" s="128"/>
      <c r="AW1" s="128"/>
      <c r="AX1" s="128"/>
      <c r="AY1" s="128"/>
      <c r="AZ1" s="128"/>
      <c r="BA1" s="128"/>
      <c r="BB1" s="128"/>
      <c r="BC1" s="128"/>
      <c r="BD1" s="128"/>
      <c r="BE1" s="128"/>
      <c r="BF1" s="128"/>
      <c r="BG1" s="129"/>
      <c r="BI1" s="127" t="s">
        <v>105</v>
      </c>
      <c r="BJ1" s="128"/>
      <c r="BK1" s="128"/>
      <c r="BL1" s="128"/>
      <c r="BM1" s="128"/>
      <c r="BN1" s="128"/>
      <c r="BO1" s="128"/>
      <c r="BP1" s="128"/>
      <c r="BQ1" s="128"/>
      <c r="BR1" s="128"/>
      <c r="BS1" s="128"/>
      <c r="BT1" s="128"/>
      <c r="BU1" s="128"/>
      <c r="BV1" s="128"/>
      <c r="BW1" s="128"/>
      <c r="BX1" s="128"/>
      <c r="BY1" s="128"/>
      <c r="BZ1" s="128"/>
      <c r="CA1" s="128"/>
      <c r="CB1" s="128"/>
      <c r="CC1" s="128"/>
      <c r="CD1" s="128"/>
      <c r="CE1" s="128"/>
      <c r="CF1" s="128"/>
      <c r="CG1" s="128"/>
      <c r="CH1" s="129"/>
      <c r="CJ1" s="127" t="s">
        <v>117</v>
      </c>
      <c r="CK1" s="128"/>
      <c r="CL1" s="128"/>
      <c r="CM1" s="128"/>
      <c r="CN1" s="128"/>
      <c r="CO1" s="128"/>
      <c r="CP1" s="128"/>
      <c r="CQ1" s="128"/>
      <c r="CR1" s="128"/>
      <c r="CS1" s="128"/>
      <c r="CT1" s="128"/>
      <c r="CU1" s="128"/>
      <c r="CV1" s="128"/>
      <c r="CW1" s="128"/>
      <c r="CX1" s="128"/>
      <c r="CY1" s="128"/>
      <c r="CZ1" s="128"/>
      <c r="DA1" s="128"/>
      <c r="DB1" s="128"/>
      <c r="DC1" s="128"/>
      <c r="DD1" s="128"/>
      <c r="DE1" s="128"/>
      <c r="DF1" s="128"/>
      <c r="DG1" s="128"/>
      <c r="DH1" s="128"/>
      <c r="DI1" s="129"/>
      <c r="DK1" s="127" t="s">
        <v>117</v>
      </c>
      <c r="DL1" s="128"/>
      <c r="DM1" s="128"/>
      <c r="DN1" s="128"/>
      <c r="DO1" s="128"/>
      <c r="DP1" s="128"/>
      <c r="DQ1" s="128"/>
      <c r="DR1" s="128"/>
      <c r="DS1" s="128"/>
      <c r="DT1" s="128"/>
      <c r="DU1" s="128"/>
      <c r="DV1" s="128"/>
      <c r="DW1" s="128"/>
      <c r="DX1" s="128"/>
      <c r="DY1" s="128"/>
      <c r="DZ1" s="128"/>
      <c r="EA1" s="128"/>
      <c r="EB1" s="128"/>
      <c r="EC1" s="128"/>
      <c r="ED1" s="128"/>
      <c r="EE1" s="128"/>
      <c r="EF1" s="128"/>
      <c r="EG1" s="128"/>
      <c r="EH1" s="128"/>
      <c r="EI1" s="128"/>
      <c r="EJ1" s="128"/>
      <c r="EK1" s="151"/>
      <c r="EL1" s="151"/>
      <c r="EM1" s="151"/>
      <c r="EN1" s="151"/>
      <c r="EO1" s="151"/>
      <c r="EP1" s="151"/>
      <c r="EQ1" s="151"/>
      <c r="ER1" s="151"/>
      <c r="ES1" s="151"/>
      <c r="ET1" s="151"/>
      <c r="EU1" s="151"/>
      <c r="EV1" s="151"/>
      <c r="EW1" s="151"/>
      <c r="EX1" s="151"/>
      <c r="EY1" s="151"/>
      <c r="EZ1" s="151"/>
      <c r="FA1" s="151"/>
      <c r="FB1" s="151"/>
      <c r="FC1" s="151"/>
      <c r="FD1" s="151"/>
      <c r="FE1" s="151"/>
      <c r="FF1" s="151"/>
      <c r="FG1" s="151"/>
      <c r="FH1" s="151"/>
      <c r="FI1" s="151"/>
      <c r="FJ1" s="152"/>
    </row>
    <row r="2" spans="1:166" x14ac:dyDescent="0.2">
      <c r="G2" s="130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  <c r="AC2" s="131"/>
      <c r="AD2" s="131"/>
      <c r="AE2" s="131"/>
      <c r="AF2" s="132"/>
      <c r="AH2" s="130"/>
      <c r="AI2" s="131"/>
      <c r="AJ2" s="131"/>
      <c r="AK2" s="131"/>
      <c r="AL2" s="131"/>
      <c r="AM2" s="131"/>
      <c r="AN2" s="131"/>
      <c r="AO2" s="131"/>
      <c r="AP2" s="131"/>
      <c r="AQ2" s="131"/>
      <c r="AR2" s="131"/>
      <c r="AS2" s="131"/>
      <c r="AT2" s="131"/>
      <c r="AU2" s="131"/>
      <c r="AV2" s="131"/>
      <c r="AW2" s="131"/>
      <c r="AX2" s="131"/>
      <c r="AY2" s="131"/>
      <c r="AZ2" s="131"/>
      <c r="BA2" s="131"/>
      <c r="BB2" s="131"/>
      <c r="BC2" s="131"/>
      <c r="BD2" s="131"/>
      <c r="BE2" s="131"/>
      <c r="BF2" s="131"/>
      <c r="BG2" s="132"/>
      <c r="BI2" s="130"/>
      <c r="BJ2" s="131"/>
      <c r="BK2" s="131"/>
      <c r="BL2" s="131"/>
      <c r="BM2" s="131"/>
      <c r="BN2" s="131"/>
      <c r="BO2" s="131"/>
      <c r="BP2" s="131"/>
      <c r="BQ2" s="131"/>
      <c r="BR2" s="131"/>
      <c r="BS2" s="131"/>
      <c r="BT2" s="131"/>
      <c r="BU2" s="131"/>
      <c r="BV2" s="131"/>
      <c r="BW2" s="131"/>
      <c r="BX2" s="131"/>
      <c r="BY2" s="131"/>
      <c r="BZ2" s="131"/>
      <c r="CA2" s="131"/>
      <c r="CB2" s="131"/>
      <c r="CC2" s="131"/>
      <c r="CD2" s="131"/>
      <c r="CE2" s="131"/>
      <c r="CF2" s="131"/>
      <c r="CG2" s="131"/>
      <c r="CH2" s="132"/>
      <c r="CJ2" s="130"/>
      <c r="CK2" s="131"/>
      <c r="CL2" s="131"/>
      <c r="CM2" s="131"/>
      <c r="CN2" s="131"/>
      <c r="CO2" s="131"/>
      <c r="CP2" s="131"/>
      <c r="CQ2" s="131"/>
      <c r="CR2" s="131"/>
      <c r="CS2" s="131"/>
      <c r="CT2" s="131"/>
      <c r="CU2" s="131"/>
      <c r="CV2" s="131"/>
      <c r="CW2" s="131"/>
      <c r="CX2" s="131"/>
      <c r="CY2" s="131"/>
      <c r="CZ2" s="131"/>
      <c r="DA2" s="131"/>
      <c r="DB2" s="131"/>
      <c r="DC2" s="131"/>
      <c r="DD2" s="131"/>
      <c r="DE2" s="131"/>
      <c r="DF2" s="131"/>
      <c r="DG2" s="131"/>
      <c r="DH2" s="131"/>
      <c r="DI2" s="132"/>
      <c r="DK2" s="130"/>
      <c r="DL2" s="131"/>
      <c r="DM2" s="131"/>
      <c r="DN2" s="131"/>
      <c r="DO2" s="131"/>
      <c r="DP2" s="131"/>
      <c r="DQ2" s="131"/>
      <c r="DR2" s="131"/>
      <c r="DS2" s="131"/>
      <c r="DT2" s="131"/>
      <c r="DU2" s="131"/>
      <c r="DV2" s="131"/>
      <c r="DW2" s="131"/>
      <c r="DX2" s="131"/>
      <c r="DY2" s="131"/>
      <c r="DZ2" s="131"/>
      <c r="EA2" s="131"/>
      <c r="EB2" s="131"/>
      <c r="EC2" s="131"/>
      <c r="ED2" s="131"/>
      <c r="EE2" s="131"/>
      <c r="EF2" s="131"/>
      <c r="EG2" s="131"/>
      <c r="EH2" s="131"/>
      <c r="EI2" s="131"/>
      <c r="EJ2" s="131"/>
      <c r="EK2" s="150"/>
      <c r="EL2" s="150"/>
      <c r="EM2" s="150"/>
      <c r="EN2" s="150"/>
      <c r="EO2" s="150"/>
      <c r="EP2" s="150"/>
      <c r="EQ2" s="150"/>
      <c r="ER2" s="150"/>
      <c r="ES2" s="150"/>
      <c r="ET2" s="150"/>
      <c r="EU2" s="150"/>
      <c r="EV2" s="150"/>
      <c r="EW2" s="150"/>
      <c r="EX2" s="150"/>
      <c r="EY2" s="150"/>
      <c r="EZ2" s="150"/>
      <c r="FA2" s="150"/>
      <c r="FB2" s="150"/>
      <c r="FC2" s="150"/>
      <c r="FD2" s="150"/>
      <c r="FE2" s="150"/>
      <c r="FF2" s="150"/>
      <c r="FG2" s="150"/>
      <c r="FH2" s="150"/>
      <c r="FI2" s="150"/>
      <c r="FJ2" s="126"/>
    </row>
    <row r="3" spans="1:166" x14ac:dyDescent="0.2">
      <c r="G3" s="133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  <c r="AA3" s="134"/>
      <c r="AB3" s="134"/>
      <c r="AC3" s="134"/>
      <c r="AD3" s="134"/>
      <c r="AE3" s="134"/>
      <c r="AF3" s="135"/>
      <c r="AH3" s="133"/>
      <c r="AI3" s="134"/>
      <c r="AJ3" s="134"/>
      <c r="AK3" s="134"/>
      <c r="AL3" s="134"/>
      <c r="AM3" s="134"/>
      <c r="AN3" s="134"/>
      <c r="AO3" s="134"/>
      <c r="AP3" s="134"/>
      <c r="AQ3" s="134"/>
      <c r="AR3" s="134"/>
      <c r="AS3" s="134"/>
      <c r="AT3" s="134"/>
      <c r="AU3" s="134"/>
      <c r="AV3" s="134"/>
      <c r="AW3" s="134"/>
      <c r="AX3" s="134"/>
      <c r="AY3" s="134"/>
      <c r="AZ3" s="134"/>
      <c r="BA3" s="134"/>
      <c r="BB3" s="134"/>
      <c r="BC3" s="134"/>
      <c r="BD3" s="134"/>
      <c r="BE3" s="134"/>
      <c r="BF3" s="134"/>
      <c r="BG3" s="135"/>
      <c r="BI3" s="133"/>
      <c r="BJ3" s="134"/>
      <c r="BK3" s="134"/>
      <c r="BL3" s="134"/>
      <c r="BM3" s="134"/>
      <c r="BN3" s="134"/>
      <c r="BO3" s="134"/>
      <c r="BP3" s="134"/>
      <c r="BQ3" s="134"/>
      <c r="BR3" s="134"/>
      <c r="BS3" s="134"/>
      <c r="BT3" s="134"/>
      <c r="BU3" s="134"/>
      <c r="BV3" s="134"/>
      <c r="BW3" s="134"/>
      <c r="BX3" s="134"/>
      <c r="BY3" s="134"/>
      <c r="BZ3" s="134"/>
      <c r="CA3" s="134"/>
      <c r="CB3" s="134"/>
      <c r="CC3" s="134"/>
      <c r="CD3" s="134"/>
      <c r="CE3" s="134"/>
      <c r="CF3" s="134"/>
      <c r="CG3" s="134"/>
      <c r="CH3" s="135"/>
      <c r="CJ3" s="133"/>
      <c r="CK3" s="134"/>
      <c r="CL3" s="134"/>
      <c r="CM3" s="134"/>
      <c r="CN3" s="134"/>
      <c r="CO3" s="134"/>
      <c r="CP3" s="134"/>
      <c r="CQ3" s="134"/>
      <c r="CR3" s="134"/>
      <c r="CS3" s="134"/>
      <c r="CT3" s="134"/>
      <c r="CU3" s="134"/>
      <c r="CV3" s="134"/>
      <c r="CW3" s="134"/>
      <c r="CX3" s="134"/>
      <c r="CY3" s="134"/>
      <c r="CZ3" s="134"/>
      <c r="DA3" s="134"/>
      <c r="DB3" s="134"/>
      <c r="DC3" s="134"/>
      <c r="DD3" s="134"/>
      <c r="DE3" s="134"/>
      <c r="DF3" s="134"/>
      <c r="DG3" s="134"/>
      <c r="DH3" s="134"/>
      <c r="DI3" s="135"/>
      <c r="DK3" s="133"/>
      <c r="DL3" s="134"/>
      <c r="DM3" s="134"/>
      <c r="DN3" s="134"/>
      <c r="DO3" s="134"/>
      <c r="DP3" s="134"/>
      <c r="DQ3" s="134"/>
      <c r="DR3" s="134"/>
      <c r="DS3" s="134"/>
      <c r="DT3" s="134"/>
      <c r="DU3" s="134"/>
      <c r="DV3" s="134"/>
      <c r="DW3" s="134"/>
      <c r="DX3" s="134"/>
      <c r="DY3" s="134"/>
      <c r="DZ3" s="134"/>
      <c r="EA3" s="134"/>
      <c r="EB3" s="134"/>
      <c r="EC3" s="134"/>
      <c r="ED3" s="134"/>
      <c r="EE3" s="134"/>
      <c r="EF3" s="134"/>
      <c r="EG3" s="134"/>
      <c r="EH3" s="134"/>
      <c r="EI3" s="134"/>
      <c r="EJ3" s="134"/>
      <c r="EK3" s="153"/>
      <c r="EL3" s="153"/>
      <c r="EM3" s="153"/>
      <c r="EN3" s="153"/>
      <c r="EO3" s="153"/>
      <c r="EP3" s="153"/>
      <c r="EQ3" s="153"/>
      <c r="ER3" s="153"/>
      <c r="ES3" s="153"/>
      <c r="ET3" s="153"/>
      <c r="EU3" s="153"/>
      <c r="EV3" s="153"/>
      <c r="EW3" s="153"/>
      <c r="EX3" s="153"/>
      <c r="EY3" s="153"/>
      <c r="EZ3" s="153"/>
      <c r="FA3" s="153"/>
      <c r="FB3" s="153"/>
      <c r="FC3" s="153"/>
      <c r="FD3" s="153"/>
      <c r="FE3" s="153"/>
      <c r="FF3" s="153"/>
      <c r="FG3" s="153"/>
      <c r="FH3" s="153"/>
      <c r="FI3" s="153"/>
      <c r="FJ3" s="154"/>
    </row>
    <row r="4" spans="1:166" ht="40.5" customHeight="1" x14ac:dyDescent="0.2">
      <c r="A4" s="145" t="s">
        <v>71</v>
      </c>
      <c r="B4" s="150" t="s">
        <v>48</v>
      </c>
      <c r="C4" s="150"/>
      <c r="D4" s="150"/>
      <c r="E4" s="150"/>
      <c r="F4" s="150"/>
      <c r="G4" s="118" t="s">
        <v>49</v>
      </c>
      <c r="H4" s="118" t="s">
        <v>50</v>
      </c>
      <c r="I4" s="118" t="s">
        <v>51</v>
      </c>
      <c r="J4" s="118" t="s">
        <v>52</v>
      </c>
      <c r="K4" s="118" t="s">
        <v>53</v>
      </c>
      <c r="L4" s="118" t="s">
        <v>54</v>
      </c>
      <c r="M4" s="118" t="s">
        <v>55</v>
      </c>
      <c r="N4" s="118" t="s">
        <v>56</v>
      </c>
      <c r="O4" s="118" t="s">
        <v>57</v>
      </c>
      <c r="P4" s="118" t="s">
        <v>58</v>
      </c>
      <c r="Q4" s="118" t="s">
        <v>59</v>
      </c>
      <c r="R4" s="118" t="s">
        <v>60</v>
      </c>
      <c r="S4" s="19"/>
      <c r="T4" s="118" t="s">
        <v>49</v>
      </c>
      <c r="U4" s="118" t="s">
        <v>50</v>
      </c>
      <c r="V4" s="118" t="s">
        <v>51</v>
      </c>
      <c r="W4" s="118" t="s">
        <v>52</v>
      </c>
      <c r="X4" s="118" t="s">
        <v>53</v>
      </c>
      <c r="Y4" s="118" t="s">
        <v>54</v>
      </c>
      <c r="Z4" s="118" t="s">
        <v>55</v>
      </c>
      <c r="AA4" s="118" t="s">
        <v>56</v>
      </c>
      <c r="AB4" s="118" t="s">
        <v>57</v>
      </c>
      <c r="AC4" s="118" t="s">
        <v>58</v>
      </c>
      <c r="AD4" s="118" t="s">
        <v>59</v>
      </c>
      <c r="AE4" s="118" t="s">
        <v>60</v>
      </c>
      <c r="AF4" s="19"/>
      <c r="AH4" s="118" t="s">
        <v>49</v>
      </c>
      <c r="AI4" s="118" t="s">
        <v>50</v>
      </c>
      <c r="AJ4" s="118" t="s">
        <v>51</v>
      </c>
      <c r="AK4" s="118" t="s">
        <v>52</v>
      </c>
      <c r="AL4" s="118" t="s">
        <v>53</v>
      </c>
      <c r="AM4" s="118" t="s">
        <v>54</v>
      </c>
      <c r="AN4" s="118" t="s">
        <v>55</v>
      </c>
      <c r="AO4" s="118" t="s">
        <v>56</v>
      </c>
      <c r="AP4" s="118" t="s">
        <v>57</v>
      </c>
      <c r="AQ4" s="118" t="s">
        <v>58</v>
      </c>
      <c r="AR4" s="118" t="s">
        <v>59</v>
      </c>
      <c r="AS4" s="118" t="s">
        <v>60</v>
      </c>
      <c r="AT4" s="19"/>
      <c r="AU4" s="118" t="s">
        <v>49</v>
      </c>
      <c r="AV4" s="118" t="s">
        <v>50</v>
      </c>
      <c r="AW4" s="118" t="s">
        <v>51</v>
      </c>
      <c r="AX4" s="118" t="s">
        <v>52</v>
      </c>
      <c r="AY4" s="118" t="s">
        <v>53</v>
      </c>
      <c r="AZ4" s="118" t="s">
        <v>54</v>
      </c>
      <c r="BA4" s="118" t="s">
        <v>55</v>
      </c>
      <c r="BB4" s="118" t="s">
        <v>56</v>
      </c>
      <c r="BC4" s="118" t="s">
        <v>57</v>
      </c>
      <c r="BD4" s="118" t="s">
        <v>58</v>
      </c>
      <c r="BE4" s="118" t="s">
        <v>59</v>
      </c>
      <c r="BF4" s="118" t="s">
        <v>60</v>
      </c>
      <c r="BG4" s="19"/>
      <c r="BI4" s="118" t="s">
        <v>49</v>
      </c>
      <c r="BJ4" s="118" t="s">
        <v>50</v>
      </c>
      <c r="BK4" s="118" t="s">
        <v>51</v>
      </c>
      <c r="BL4" s="118" t="s">
        <v>52</v>
      </c>
      <c r="BM4" s="118" t="s">
        <v>53</v>
      </c>
      <c r="BN4" s="118" t="s">
        <v>54</v>
      </c>
      <c r="BO4" s="118" t="s">
        <v>55</v>
      </c>
      <c r="BP4" s="118" t="s">
        <v>56</v>
      </c>
      <c r="BQ4" s="118" t="s">
        <v>57</v>
      </c>
      <c r="BR4" s="118" t="s">
        <v>58</v>
      </c>
      <c r="BS4" s="118" t="s">
        <v>59</v>
      </c>
      <c r="BT4" s="118" t="s">
        <v>60</v>
      </c>
      <c r="BU4" s="19"/>
      <c r="BV4" s="118" t="s">
        <v>49</v>
      </c>
      <c r="BW4" s="118" t="s">
        <v>50</v>
      </c>
      <c r="BX4" s="118" t="s">
        <v>51</v>
      </c>
      <c r="BY4" s="118" t="s">
        <v>52</v>
      </c>
      <c r="BZ4" s="118" t="s">
        <v>53</v>
      </c>
      <c r="CA4" s="118" t="s">
        <v>54</v>
      </c>
      <c r="CB4" s="118" t="s">
        <v>55</v>
      </c>
      <c r="CC4" s="118" t="s">
        <v>56</v>
      </c>
      <c r="CD4" s="118" t="s">
        <v>57</v>
      </c>
      <c r="CE4" s="118" t="s">
        <v>58</v>
      </c>
      <c r="CF4" s="118" t="s">
        <v>59</v>
      </c>
      <c r="CG4" s="118" t="s">
        <v>60</v>
      </c>
      <c r="CH4" s="19"/>
      <c r="CJ4" s="118" t="s">
        <v>49</v>
      </c>
      <c r="CK4" s="118" t="s">
        <v>50</v>
      </c>
      <c r="CL4" s="118" t="s">
        <v>51</v>
      </c>
      <c r="CM4" s="118" t="s">
        <v>52</v>
      </c>
      <c r="CN4" s="118" t="s">
        <v>53</v>
      </c>
      <c r="CO4" s="118" t="s">
        <v>54</v>
      </c>
      <c r="CP4" s="118" t="s">
        <v>55</v>
      </c>
      <c r="CQ4" s="118" t="s">
        <v>56</v>
      </c>
      <c r="CR4" s="118" t="s">
        <v>57</v>
      </c>
      <c r="CS4" s="118" t="s">
        <v>58</v>
      </c>
      <c r="CT4" s="118" t="s">
        <v>59</v>
      </c>
      <c r="CU4" s="118" t="s">
        <v>60</v>
      </c>
      <c r="CV4" s="19"/>
      <c r="CW4" s="118" t="s">
        <v>49</v>
      </c>
      <c r="CX4" s="118" t="s">
        <v>50</v>
      </c>
      <c r="CY4" s="118" t="s">
        <v>51</v>
      </c>
      <c r="CZ4" s="118" t="s">
        <v>52</v>
      </c>
      <c r="DA4" s="118" t="s">
        <v>53</v>
      </c>
      <c r="DB4" s="118" t="s">
        <v>54</v>
      </c>
      <c r="DC4" s="118" t="s">
        <v>55</v>
      </c>
      <c r="DD4" s="118" t="s">
        <v>56</v>
      </c>
      <c r="DE4" s="118" t="s">
        <v>57</v>
      </c>
      <c r="DF4" s="118" t="s">
        <v>58</v>
      </c>
      <c r="DG4" s="118" t="s">
        <v>59</v>
      </c>
      <c r="DH4" s="118" t="s">
        <v>60</v>
      </c>
      <c r="DI4" s="19"/>
      <c r="DK4" s="118" t="s">
        <v>49</v>
      </c>
      <c r="DL4" s="118" t="s">
        <v>50</v>
      </c>
      <c r="DM4" s="118" t="s">
        <v>51</v>
      </c>
      <c r="DN4" s="118" t="s">
        <v>52</v>
      </c>
      <c r="DO4" s="118" t="s">
        <v>53</v>
      </c>
      <c r="DP4" s="118" t="s">
        <v>54</v>
      </c>
      <c r="DQ4" s="118" t="s">
        <v>55</v>
      </c>
      <c r="DR4" s="118" t="s">
        <v>56</v>
      </c>
      <c r="DS4" s="118" t="s">
        <v>57</v>
      </c>
      <c r="DT4" s="118" t="s">
        <v>58</v>
      </c>
      <c r="DU4" s="118" t="s">
        <v>59</v>
      </c>
      <c r="DV4" s="118" t="s">
        <v>60</v>
      </c>
      <c r="DW4" s="19"/>
      <c r="DX4" s="118" t="s">
        <v>49</v>
      </c>
      <c r="DY4" s="118" t="s">
        <v>50</v>
      </c>
      <c r="DZ4" s="118" t="s">
        <v>51</v>
      </c>
      <c r="EA4" s="118" t="s">
        <v>52</v>
      </c>
      <c r="EB4" s="118" t="s">
        <v>53</v>
      </c>
      <c r="EC4" s="118" t="s">
        <v>54</v>
      </c>
      <c r="ED4" s="118" t="s">
        <v>55</v>
      </c>
      <c r="EE4" s="118" t="s">
        <v>56</v>
      </c>
      <c r="EF4" s="118" t="s">
        <v>57</v>
      </c>
      <c r="EG4" s="118" t="s">
        <v>58</v>
      </c>
      <c r="EH4" s="118" t="s">
        <v>59</v>
      </c>
      <c r="EI4" s="118" t="s">
        <v>60</v>
      </c>
      <c r="EJ4" s="19"/>
      <c r="EK4" s="118" t="s">
        <v>49</v>
      </c>
      <c r="EL4" s="118" t="s">
        <v>50</v>
      </c>
      <c r="EM4" s="118" t="s">
        <v>51</v>
      </c>
      <c r="EN4" s="118" t="s">
        <v>52</v>
      </c>
      <c r="EO4" s="118" t="s">
        <v>53</v>
      </c>
      <c r="EP4" s="118" t="s">
        <v>54</v>
      </c>
      <c r="EQ4" s="118" t="s">
        <v>55</v>
      </c>
      <c r="ER4" s="118" t="s">
        <v>56</v>
      </c>
      <c r="ES4" s="118" t="s">
        <v>57</v>
      </c>
      <c r="ET4" s="118" t="s">
        <v>58</v>
      </c>
      <c r="EU4" s="118" t="s">
        <v>59</v>
      </c>
      <c r="EV4" s="118" t="s">
        <v>60</v>
      </c>
      <c r="EW4" s="19"/>
      <c r="EX4" s="118" t="s">
        <v>49</v>
      </c>
      <c r="EY4" s="118" t="s">
        <v>50</v>
      </c>
      <c r="EZ4" s="118" t="s">
        <v>51</v>
      </c>
      <c r="FA4" s="118" t="s">
        <v>52</v>
      </c>
      <c r="FB4" s="118" t="s">
        <v>53</v>
      </c>
      <c r="FC4" s="118" t="s">
        <v>54</v>
      </c>
      <c r="FD4" s="118" t="s">
        <v>55</v>
      </c>
      <c r="FE4" s="118" t="s">
        <v>56</v>
      </c>
      <c r="FF4" s="118" t="s">
        <v>57</v>
      </c>
      <c r="FG4" s="118" t="s">
        <v>58</v>
      </c>
      <c r="FH4" s="118" t="s">
        <v>59</v>
      </c>
      <c r="FI4" s="118" t="s">
        <v>60</v>
      </c>
      <c r="FJ4" s="19"/>
    </row>
    <row r="5" spans="1:166" x14ac:dyDescent="0.2">
      <c r="A5" s="146"/>
      <c r="B5" s="150"/>
      <c r="C5" s="150"/>
      <c r="D5" s="150"/>
      <c r="E5" s="150"/>
      <c r="F5" s="150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9"/>
      <c r="T5" s="118"/>
      <c r="U5" s="118"/>
      <c r="V5" s="118"/>
      <c r="W5" s="118"/>
      <c r="X5" s="118"/>
      <c r="Y5" s="118"/>
      <c r="Z5" s="118"/>
      <c r="AA5" s="118"/>
      <c r="AB5" s="118"/>
      <c r="AC5" s="118"/>
      <c r="AD5" s="118"/>
      <c r="AE5" s="118"/>
      <c r="AF5" s="19"/>
      <c r="AH5" s="118"/>
      <c r="AI5" s="118"/>
      <c r="AJ5" s="118"/>
      <c r="AK5" s="118"/>
      <c r="AL5" s="118"/>
      <c r="AM5" s="118"/>
      <c r="AN5" s="118"/>
      <c r="AO5" s="118"/>
      <c r="AP5" s="118"/>
      <c r="AQ5" s="118"/>
      <c r="AR5" s="118"/>
      <c r="AS5" s="118"/>
      <c r="AT5" s="19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9"/>
      <c r="BI5" s="118"/>
      <c r="BJ5" s="118"/>
      <c r="BK5" s="118"/>
      <c r="BL5" s="118"/>
      <c r="BM5" s="118"/>
      <c r="BN5" s="118"/>
      <c r="BO5" s="118"/>
      <c r="BP5" s="118"/>
      <c r="BQ5" s="118"/>
      <c r="BR5" s="118"/>
      <c r="BS5" s="118"/>
      <c r="BT5" s="118"/>
      <c r="BU5" s="19"/>
      <c r="BV5" s="118"/>
      <c r="BW5" s="118"/>
      <c r="BX5" s="118"/>
      <c r="BY5" s="118"/>
      <c r="BZ5" s="118"/>
      <c r="CA5" s="118"/>
      <c r="CB5" s="118"/>
      <c r="CC5" s="118"/>
      <c r="CD5" s="118"/>
      <c r="CE5" s="118"/>
      <c r="CF5" s="118"/>
      <c r="CG5" s="118"/>
      <c r="CH5" s="19"/>
      <c r="CJ5" s="118"/>
      <c r="CK5" s="118"/>
      <c r="CL5" s="118"/>
      <c r="CM5" s="118"/>
      <c r="CN5" s="118"/>
      <c r="CO5" s="118"/>
      <c r="CP5" s="118"/>
      <c r="CQ5" s="118"/>
      <c r="CR5" s="118"/>
      <c r="CS5" s="118"/>
      <c r="CT5" s="118"/>
      <c r="CU5" s="118"/>
      <c r="CV5" s="19"/>
      <c r="CW5" s="118"/>
      <c r="CX5" s="118"/>
      <c r="CY5" s="118"/>
      <c r="CZ5" s="118"/>
      <c r="DA5" s="118"/>
      <c r="DB5" s="118"/>
      <c r="DC5" s="118"/>
      <c r="DD5" s="118"/>
      <c r="DE5" s="118"/>
      <c r="DF5" s="118"/>
      <c r="DG5" s="118"/>
      <c r="DH5" s="118"/>
      <c r="DI5" s="19"/>
      <c r="DK5" s="118"/>
      <c r="DL5" s="118"/>
      <c r="DM5" s="118"/>
      <c r="DN5" s="118"/>
      <c r="DO5" s="118"/>
      <c r="DP5" s="118"/>
      <c r="DQ5" s="118"/>
      <c r="DR5" s="118"/>
      <c r="DS5" s="118"/>
      <c r="DT5" s="118"/>
      <c r="DU5" s="118"/>
      <c r="DV5" s="118"/>
      <c r="DW5" s="19"/>
      <c r="DX5" s="118"/>
      <c r="DY5" s="118"/>
      <c r="DZ5" s="118"/>
      <c r="EA5" s="118"/>
      <c r="EB5" s="118"/>
      <c r="EC5" s="118"/>
      <c r="ED5" s="118"/>
      <c r="EE5" s="118"/>
      <c r="EF5" s="118"/>
      <c r="EG5" s="118"/>
      <c r="EH5" s="118"/>
      <c r="EI5" s="118"/>
      <c r="EJ5" s="19"/>
      <c r="EK5" s="118"/>
      <c r="EL5" s="118"/>
      <c r="EM5" s="118"/>
      <c r="EN5" s="118"/>
      <c r="EO5" s="118"/>
      <c r="EP5" s="118"/>
      <c r="EQ5" s="118"/>
      <c r="ER5" s="118"/>
      <c r="ES5" s="118"/>
      <c r="ET5" s="118"/>
      <c r="EU5" s="118"/>
      <c r="EV5" s="118"/>
      <c r="EW5" s="19"/>
      <c r="EX5" s="118"/>
      <c r="EY5" s="118"/>
      <c r="EZ5" s="118"/>
      <c r="FA5" s="118"/>
      <c r="FB5" s="118"/>
      <c r="FC5" s="118"/>
      <c r="FD5" s="118"/>
      <c r="FE5" s="118"/>
      <c r="FF5" s="118"/>
      <c r="FG5" s="118"/>
      <c r="FH5" s="118"/>
      <c r="FI5" s="118"/>
      <c r="FJ5" s="19"/>
    </row>
    <row r="6" spans="1:166" x14ac:dyDescent="0.2">
      <c r="A6" s="146"/>
      <c r="B6" s="150"/>
      <c r="C6" s="150"/>
      <c r="D6" s="150"/>
      <c r="E6" s="150"/>
      <c r="F6" s="150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9"/>
      <c r="T6" s="118"/>
      <c r="U6" s="118"/>
      <c r="V6" s="118"/>
      <c r="W6" s="118"/>
      <c r="X6" s="118"/>
      <c r="Y6" s="118"/>
      <c r="Z6" s="118"/>
      <c r="AA6" s="118"/>
      <c r="AB6" s="118"/>
      <c r="AC6" s="118"/>
      <c r="AD6" s="118"/>
      <c r="AE6" s="118"/>
      <c r="AF6" s="19"/>
      <c r="AH6" s="118"/>
      <c r="AI6" s="118"/>
      <c r="AJ6" s="118"/>
      <c r="AK6" s="118"/>
      <c r="AL6" s="118"/>
      <c r="AM6" s="118"/>
      <c r="AN6" s="118"/>
      <c r="AO6" s="118"/>
      <c r="AP6" s="118"/>
      <c r="AQ6" s="118"/>
      <c r="AR6" s="118"/>
      <c r="AS6" s="118"/>
      <c r="AT6" s="19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9"/>
      <c r="BI6" s="118"/>
      <c r="BJ6" s="118"/>
      <c r="BK6" s="118"/>
      <c r="BL6" s="118"/>
      <c r="BM6" s="118"/>
      <c r="BN6" s="118"/>
      <c r="BO6" s="118"/>
      <c r="BP6" s="118"/>
      <c r="BQ6" s="118"/>
      <c r="BR6" s="118"/>
      <c r="BS6" s="118"/>
      <c r="BT6" s="118"/>
      <c r="BU6" s="19"/>
      <c r="BV6" s="118"/>
      <c r="BW6" s="118"/>
      <c r="BX6" s="118"/>
      <c r="BY6" s="118"/>
      <c r="BZ6" s="118"/>
      <c r="CA6" s="118"/>
      <c r="CB6" s="118"/>
      <c r="CC6" s="118"/>
      <c r="CD6" s="118"/>
      <c r="CE6" s="118"/>
      <c r="CF6" s="118"/>
      <c r="CG6" s="118"/>
      <c r="CH6" s="19"/>
      <c r="CJ6" s="118"/>
      <c r="CK6" s="118"/>
      <c r="CL6" s="118"/>
      <c r="CM6" s="118"/>
      <c r="CN6" s="118"/>
      <c r="CO6" s="118"/>
      <c r="CP6" s="118"/>
      <c r="CQ6" s="118"/>
      <c r="CR6" s="118"/>
      <c r="CS6" s="118"/>
      <c r="CT6" s="118"/>
      <c r="CU6" s="118"/>
      <c r="CV6" s="19"/>
      <c r="CW6" s="118"/>
      <c r="CX6" s="118"/>
      <c r="CY6" s="118"/>
      <c r="CZ6" s="118"/>
      <c r="DA6" s="118"/>
      <c r="DB6" s="118"/>
      <c r="DC6" s="118"/>
      <c r="DD6" s="118"/>
      <c r="DE6" s="118"/>
      <c r="DF6" s="118"/>
      <c r="DG6" s="118"/>
      <c r="DH6" s="118"/>
      <c r="DI6" s="19"/>
      <c r="DK6" s="118"/>
      <c r="DL6" s="118"/>
      <c r="DM6" s="118"/>
      <c r="DN6" s="118"/>
      <c r="DO6" s="118"/>
      <c r="DP6" s="118"/>
      <c r="DQ6" s="118"/>
      <c r="DR6" s="118"/>
      <c r="DS6" s="118"/>
      <c r="DT6" s="118"/>
      <c r="DU6" s="118"/>
      <c r="DV6" s="118"/>
      <c r="DW6" s="19"/>
      <c r="DX6" s="118"/>
      <c r="DY6" s="118"/>
      <c r="DZ6" s="118"/>
      <c r="EA6" s="118"/>
      <c r="EB6" s="118"/>
      <c r="EC6" s="118"/>
      <c r="ED6" s="118"/>
      <c r="EE6" s="118"/>
      <c r="EF6" s="118"/>
      <c r="EG6" s="118"/>
      <c r="EH6" s="118"/>
      <c r="EI6" s="118"/>
      <c r="EJ6" s="19"/>
      <c r="EK6" s="118"/>
      <c r="EL6" s="118"/>
      <c r="EM6" s="118"/>
      <c r="EN6" s="118"/>
      <c r="EO6" s="118"/>
      <c r="EP6" s="118"/>
      <c r="EQ6" s="118"/>
      <c r="ER6" s="118"/>
      <c r="ES6" s="118"/>
      <c r="ET6" s="118"/>
      <c r="EU6" s="118"/>
      <c r="EV6" s="118"/>
      <c r="EW6" s="19"/>
      <c r="EX6" s="118"/>
      <c r="EY6" s="118"/>
      <c r="EZ6" s="118"/>
      <c r="FA6" s="118"/>
      <c r="FB6" s="118"/>
      <c r="FC6" s="118"/>
      <c r="FD6" s="118"/>
      <c r="FE6" s="118"/>
      <c r="FF6" s="118"/>
      <c r="FG6" s="118"/>
      <c r="FH6" s="118"/>
      <c r="FI6" s="118"/>
      <c r="FJ6" s="19"/>
    </row>
    <row r="7" spans="1:166" x14ac:dyDescent="0.2">
      <c r="A7" s="146"/>
      <c r="B7" s="150"/>
      <c r="C7" s="150"/>
      <c r="D7" s="150"/>
      <c r="E7" s="150"/>
      <c r="F7" s="150"/>
      <c r="G7" s="118"/>
      <c r="H7" s="118"/>
      <c r="I7" s="118"/>
      <c r="J7" s="118"/>
      <c r="K7" s="118"/>
      <c r="L7" s="118"/>
      <c r="M7" s="118"/>
      <c r="N7" s="118"/>
      <c r="O7" s="118"/>
      <c r="P7" s="118"/>
      <c r="Q7" s="118"/>
      <c r="R7" s="118"/>
      <c r="S7" s="19"/>
      <c r="T7" s="118"/>
      <c r="U7" s="118"/>
      <c r="V7" s="118"/>
      <c r="W7" s="118"/>
      <c r="X7" s="118"/>
      <c r="Y7" s="118"/>
      <c r="Z7" s="118"/>
      <c r="AA7" s="118"/>
      <c r="AB7" s="118"/>
      <c r="AC7" s="118"/>
      <c r="AD7" s="118"/>
      <c r="AE7" s="118"/>
      <c r="AF7" s="19"/>
      <c r="AH7" s="118"/>
      <c r="AI7" s="118"/>
      <c r="AJ7" s="118"/>
      <c r="AK7" s="118"/>
      <c r="AL7" s="118"/>
      <c r="AM7" s="118"/>
      <c r="AN7" s="118"/>
      <c r="AO7" s="118"/>
      <c r="AP7" s="118"/>
      <c r="AQ7" s="118"/>
      <c r="AR7" s="118"/>
      <c r="AS7" s="118"/>
      <c r="AT7" s="19"/>
      <c r="AU7" s="118"/>
      <c r="AV7" s="118"/>
      <c r="AW7" s="118"/>
      <c r="AX7" s="118"/>
      <c r="AY7" s="118"/>
      <c r="AZ7" s="118"/>
      <c r="BA7" s="118"/>
      <c r="BB7" s="118"/>
      <c r="BC7" s="118"/>
      <c r="BD7" s="118"/>
      <c r="BE7" s="118"/>
      <c r="BF7" s="118"/>
      <c r="BG7" s="19"/>
      <c r="BI7" s="118"/>
      <c r="BJ7" s="118"/>
      <c r="BK7" s="118"/>
      <c r="BL7" s="118"/>
      <c r="BM7" s="118"/>
      <c r="BN7" s="118"/>
      <c r="BO7" s="118"/>
      <c r="BP7" s="118"/>
      <c r="BQ7" s="118"/>
      <c r="BR7" s="118"/>
      <c r="BS7" s="118"/>
      <c r="BT7" s="118"/>
      <c r="BU7" s="19"/>
      <c r="BV7" s="118"/>
      <c r="BW7" s="118"/>
      <c r="BX7" s="118"/>
      <c r="BY7" s="118"/>
      <c r="BZ7" s="118"/>
      <c r="CA7" s="118"/>
      <c r="CB7" s="118"/>
      <c r="CC7" s="118"/>
      <c r="CD7" s="118"/>
      <c r="CE7" s="118"/>
      <c r="CF7" s="118"/>
      <c r="CG7" s="118"/>
      <c r="CH7" s="19"/>
      <c r="CJ7" s="118"/>
      <c r="CK7" s="118"/>
      <c r="CL7" s="118"/>
      <c r="CM7" s="118"/>
      <c r="CN7" s="118"/>
      <c r="CO7" s="118"/>
      <c r="CP7" s="118"/>
      <c r="CQ7" s="118"/>
      <c r="CR7" s="118"/>
      <c r="CS7" s="118"/>
      <c r="CT7" s="118"/>
      <c r="CU7" s="118"/>
      <c r="CV7" s="19"/>
      <c r="CW7" s="118"/>
      <c r="CX7" s="118"/>
      <c r="CY7" s="118"/>
      <c r="CZ7" s="118"/>
      <c r="DA7" s="118"/>
      <c r="DB7" s="118"/>
      <c r="DC7" s="118"/>
      <c r="DD7" s="118"/>
      <c r="DE7" s="118"/>
      <c r="DF7" s="118"/>
      <c r="DG7" s="118"/>
      <c r="DH7" s="118"/>
      <c r="DI7" s="19"/>
      <c r="DK7" s="118"/>
      <c r="DL7" s="118"/>
      <c r="DM7" s="118"/>
      <c r="DN7" s="118"/>
      <c r="DO7" s="118"/>
      <c r="DP7" s="118"/>
      <c r="DQ7" s="118"/>
      <c r="DR7" s="118"/>
      <c r="DS7" s="118"/>
      <c r="DT7" s="118"/>
      <c r="DU7" s="118"/>
      <c r="DV7" s="118"/>
      <c r="DW7" s="19"/>
      <c r="DX7" s="118"/>
      <c r="DY7" s="118"/>
      <c r="DZ7" s="118"/>
      <c r="EA7" s="118"/>
      <c r="EB7" s="118"/>
      <c r="EC7" s="118"/>
      <c r="ED7" s="118"/>
      <c r="EE7" s="118"/>
      <c r="EF7" s="118"/>
      <c r="EG7" s="118"/>
      <c r="EH7" s="118"/>
      <c r="EI7" s="118"/>
      <c r="EJ7" s="19"/>
      <c r="EK7" s="118"/>
      <c r="EL7" s="118"/>
      <c r="EM7" s="118"/>
      <c r="EN7" s="118"/>
      <c r="EO7" s="118"/>
      <c r="EP7" s="118"/>
      <c r="EQ7" s="118"/>
      <c r="ER7" s="118"/>
      <c r="ES7" s="118"/>
      <c r="ET7" s="118"/>
      <c r="EU7" s="118"/>
      <c r="EV7" s="118"/>
      <c r="EW7" s="19"/>
      <c r="EX7" s="118"/>
      <c r="EY7" s="118"/>
      <c r="EZ7" s="118"/>
      <c r="FA7" s="118"/>
      <c r="FB7" s="118"/>
      <c r="FC7" s="118"/>
      <c r="FD7" s="118"/>
      <c r="FE7" s="118"/>
      <c r="FF7" s="118"/>
      <c r="FG7" s="118"/>
      <c r="FH7" s="118"/>
      <c r="FI7" s="118"/>
      <c r="FJ7" s="19"/>
    </row>
    <row r="8" spans="1:166" x14ac:dyDescent="0.2">
      <c r="A8" s="146"/>
      <c r="B8" s="150"/>
      <c r="C8" s="150"/>
      <c r="D8" s="150"/>
      <c r="E8" s="150"/>
      <c r="F8" s="150"/>
      <c r="G8" s="118"/>
      <c r="H8" s="118"/>
      <c r="I8" s="118"/>
      <c r="J8" s="118"/>
      <c r="K8" s="118"/>
      <c r="L8" s="118"/>
      <c r="M8" s="118"/>
      <c r="N8" s="118"/>
      <c r="O8" s="118"/>
      <c r="P8" s="118"/>
      <c r="Q8" s="118"/>
      <c r="R8" s="118"/>
      <c r="S8" s="19"/>
      <c r="T8" s="118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8"/>
      <c r="AF8" s="19"/>
      <c r="AH8" s="118"/>
      <c r="AI8" s="118"/>
      <c r="AJ8" s="118"/>
      <c r="AK8" s="118"/>
      <c r="AL8" s="118"/>
      <c r="AM8" s="118"/>
      <c r="AN8" s="118"/>
      <c r="AO8" s="118"/>
      <c r="AP8" s="118"/>
      <c r="AQ8" s="118"/>
      <c r="AR8" s="118"/>
      <c r="AS8" s="118"/>
      <c r="AT8" s="19"/>
      <c r="AU8" s="118"/>
      <c r="AV8" s="118"/>
      <c r="AW8" s="118"/>
      <c r="AX8" s="118"/>
      <c r="AY8" s="118"/>
      <c r="AZ8" s="118"/>
      <c r="BA8" s="118"/>
      <c r="BB8" s="118"/>
      <c r="BC8" s="118"/>
      <c r="BD8" s="118"/>
      <c r="BE8" s="118"/>
      <c r="BF8" s="118"/>
      <c r="BG8" s="19"/>
      <c r="BI8" s="118"/>
      <c r="BJ8" s="118"/>
      <c r="BK8" s="118"/>
      <c r="BL8" s="118"/>
      <c r="BM8" s="118"/>
      <c r="BN8" s="118"/>
      <c r="BO8" s="118"/>
      <c r="BP8" s="118"/>
      <c r="BQ8" s="118"/>
      <c r="BR8" s="118"/>
      <c r="BS8" s="118"/>
      <c r="BT8" s="118"/>
      <c r="BU8" s="19"/>
      <c r="BV8" s="118"/>
      <c r="BW8" s="118"/>
      <c r="BX8" s="118"/>
      <c r="BY8" s="118"/>
      <c r="BZ8" s="118"/>
      <c r="CA8" s="118"/>
      <c r="CB8" s="118"/>
      <c r="CC8" s="118"/>
      <c r="CD8" s="118"/>
      <c r="CE8" s="118"/>
      <c r="CF8" s="118"/>
      <c r="CG8" s="118"/>
      <c r="CH8" s="19"/>
      <c r="CJ8" s="118"/>
      <c r="CK8" s="118"/>
      <c r="CL8" s="118"/>
      <c r="CM8" s="118"/>
      <c r="CN8" s="118"/>
      <c r="CO8" s="118"/>
      <c r="CP8" s="118"/>
      <c r="CQ8" s="118"/>
      <c r="CR8" s="118"/>
      <c r="CS8" s="118"/>
      <c r="CT8" s="118"/>
      <c r="CU8" s="118"/>
      <c r="CV8" s="19"/>
      <c r="CW8" s="118"/>
      <c r="CX8" s="118"/>
      <c r="CY8" s="118"/>
      <c r="CZ8" s="118"/>
      <c r="DA8" s="118"/>
      <c r="DB8" s="118"/>
      <c r="DC8" s="118"/>
      <c r="DD8" s="118"/>
      <c r="DE8" s="118"/>
      <c r="DF8" s="118"/>
      <c r="DG8" s="118"/>
      <c r="DH8" s="118"/>
      <c r="DI8" s="19"/>
      <c r="DK8" s="118"/>
      <c r="DL8" s="118"/>
      <c r="DM8" s="118"/>
      <c r="DN8" s="118"/>
      <c r="DO8" s="118"/>
      <c r="DP8" s="118"/>
      <c r="DQ8" s="118"/>
      <c r="DR8" s="118"/>
      <c r="DS8" s="118"/>
      <c r="DT8" s="118"/>
      <c r="DU8" s="118"/>
      <c r="DV8" s="118"/>
      <c r="DW8" s="19"/>
      <c r="DX8" s="118"/>
      <c r="DY8" s="118"/>
      <c r="DZ8" s="118"/>
      <c r="EA8" s="118"/>
      <c r="EB8" s="118"/>
      <c r="EC8" s="118"/>
      <c r="ED8" s="118"/>
      <c r="EE8" s="118"/>
      <c r="EF8" s="118"/>
      <c r="EG8" s="118"/>
      <c r="EH8" s="118"/>
      <c r="EI8" s="118"/>
      <c r="EJ8" s="19"/>
      <c r="EK8" s="118"/>
      <c r="EL8" s="118"/>
      <c r="EM8" s="118"/>
      <c r="EN8" s="118"/>
      <c r="EO8" s="118"/>
      <c r="EP8" s="118"/>
      <c r="EQ8" s="118"/>
      <c r="ER8" s="118"/>
      <c r="ES8" s="118"/>
      <c r="ET8" s="118"/>
      <c r="EU8" s="118"/>
      <c r="EV8" s="118"/>
      <c r="EW8" s="19"/>
      <c r="EX8" s="118"/>
      <c r="EY8" s="118"/>
      <c r="EZ8" s="118"/>
      <c r="FA8" s="118"/>
      <c r="FB8" s="118"/>
      <c r="FC8" s="118"/>
      <c r="FD8" s="118"/>
      <c r="FE8" s="118"/>
      <c r="FF8" s="118"/>
      <c r="FG8" s="118"/>
      <c r="FH8" s="118"/>
      <c r="FI8" s="118"/>
      <c r="FJ8" s="19"/>
    </row>
    <row r="9" spans="1:166" x14ac:dyDescent="0.2">
      <c r="A9" s="146"/>
      <c r="B9" s="150"/>
      <c r="C9" s="150"/>
      <c r="D9" s="150"/>
      <c r="E9" s="150"/>
      <c r="F9" s="150"/>
      <c r="G9" s="118"/>
      <c r="H9" s="118"/>
      <c r="I9" s="118"/>
      <c r="J9" s="118"/>
      <c r="K9" s="118"/>
      <c r="L9" s="118"/>
      <c r="M9" s="118"/>
      <c r="N9" s="118"/>
      <c r="O9" s="118"/>
      <c r="P9" s="118"/>
      <c r="Q9" s="118"/>
      <c r="R9" s="118"/>
      <c r="S9" s="19"/>
      <c r="T9" s="118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8"/>
      <c r="AF9" s="19"/>
      <c r="AH9" s="118"/>
      <c r="AI9" s="118"/>
      <c r="AJ9" s="118"/>
      <c r="AK9" s="118"/>
      <c r="AL9" s="118"/>
      <c r="AM9" s="118"/>
      <c r="AN9" s="118"/>
      <c r="AO9" s="118"/>
      <c r="AP9" s="118"/>
      <c r="AQ9" s="118"/>
      <c r="AR9" s="118"/>
      <c r="AS9" s="118"/>
      <c r="AT9" s="19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18"/>
      <c r="BF9" s="118"/>
      <c r="BG9" s="19"/>
      <c r="BI9" s="118"/>
      <c r="BJ9" s="118"/>
      <c r="BK9" s="118"/>
      <c r="BL9" s="118"/>
      <c r="BM9" s="118"/>
      <c r="BN9" s="118"/>
      <c r="BO9" s="118"/>
      <c r="BP9" s="118"/>
      <c r="BQ9" s="118"/>
      <c r="BR9" s="118"/>
      <c r="BS9" s="118"/>
      <c r="BT9" s="118"/>
      <c r="BU9" s="19"/>
      <c r="BV9" s="118"/>
      <c r="BW9" s="118"/>
      <c r="BX9" s="118"/>
      <c r="BY9" s="118"/>
      <c r="BZ9" s="118"/>
      <c r="CA9" s="118"/>
      <c r="CB9" s="118"/>
      <c r="CC9" s="118"/>
      <c r="CD9" s="118"/>
      <c r="CE9" s="118"/>
      <c r="CF9" s="118"/>
      <c r="CG9" s="118"/>
      <c r="CH9" s="19"/>
      <c r="CJ9" s="118"/>
      <c r="CK9" s="118"/>
      <c r="CL9" s="118"/>
      <c r="CM9" s="118"/>
      <c r="CN9" s="118"/>
      <c r="CO9" s="118"/>
      <c r="CP9" s="118"/>
      <c r="CQ9" s="118"/>
      <c r="CR9" s="118"/>
      <c r="CS9" s="118"/>
      <c r="CT9" s="118"/>
      <c r="CU9" s="118"/>
      <c r="CV9" s="19"/>
      <c r="CW9" s="118"/>
      <c r="CX9" s="118"/>
      <c r="CY9" s="118"/>
      <c r="CZ9" s="118"/>
      <c r="DA9" s="118"/>
      <c r="DB9" s="118"/>
      <c r="DC9" s="118"/>
      <c r="DD9" s="118"/>
      <c r="DE9" s="118"/>
      <c r="DF9" s="118"/>
      <c r="DG9" s="118"/>
      <c r="DH9" s="118"/>
      <c r="DI9" s="19"/>
      <c r="DK9" s="118"/>
      <c r="DL9" s="118"/>
      <c r="DM9" s="118"/>
      <c r="DN9" s="118"/>
      <c r="DO9" s="118"/>
      <c r="DP9" s="118"/>
      <c r="DQ9" s="118"/>
      <c r="DR9" s="118"/>
      <c r="DS9" s="118"/>
      <c r="DT9" s="118"/>
      <c r="DU9" s="118"/>
      <c r="DV9" s="118"/>
      <c r="DW9" s="19"/>
      <c r="DX9" s="118"/>
      <c r="DY9" s="118"/>
      <c r="DZ9" s="118"/>
      <c r="EA9" s="118"/>
      <c r="EB9" s="118"/>
      <c r="EC9" s="118"/>
      <c r="ED9" s="118"/>
      <c r="EE9" s="118"/>
      <c r="EF9" s="118"/>
      <c r="EG9" s="118"/>
      <c r="EH9" s="118"/>
      <c r="EI9" s="118"/>
      <c r="EJ9" s="19"/>
      <c r="EK9" s="118"/>
      <c r="EL9" s="118"/>
      <c r="EM9" s="118"/>
      <c r="EN9" s="118"/>
      <c r="EO9" s="118"/>
      <c r="EP9" s="118"/>
      <c r="EQ9" s="118"/>
      <c r="ER9" s="118"/>
      <c r="ES9" s="118"/>
      <c r="ET9" s="118"/>
      <c r="EU9" s="118"/>
      <c r="EV9" s="118"/>
      <c r="EW9" s="19"/>
      <c r="EX9" s="118"/>
      <c r="EY9" s="118"/>
      <c r="EZ9" s="118"/>
      <c r="FA9" s="118"/>
      <c r="FB9" s="118"/>
      <c r="FC9" s="118"/>
      <c r="FD9" s="118"/>
      <c r="FE9" s="118"/>
      <c r="FF9" s="118"/>
      <c r="FG9" s="118"/>
      <c r="FH9" s="118"/>
      <c r="FI9" s="118"/>
      <c r="FJ9" s="19"/>
    </row>
    <row r="10" spans="1:166" x14ac:dyDescent="0.2">
      <c r="A10" s="146"/>
      <c r="B10" s="149" t="s">
        <v>61</v>
      </c>
      <c r="C10" s="149"/>
      <c r="D10" s="149"/>
      <c r="E10" s="149"/>
      <c r="F10" s="149"/>
      <c r="G10">
        <v>46</v>
      </c>
      <c r="H10">
        <v>34</v>
      </c>
      <c r="I10">
        <v>38</v>
      </c>
      <c r="J10">
        <v>30</v>
      </c>
      <c r="K10">
        <v>52</v>
      </c>
      <c r="L10">
        <v>48</v>
      </c>
      <c r="M10">
        <v>49</v>
      </c>
      <c r="N10">
        <v>27</v>
      </c>
      <c r="O10">
        <v>32</v>
      </c>
      <c r="P10">
        <v>21</v>
      </c>
      <c r="Q10">
        <v>9</v>
      </c>
      <c r="R10">
        <v>3</v>
      </c>
      <c r="S10" s="19">
        <f>SUM(G10:P10)</f>
        <v>377</v>
      </c>
      <c r="T10">
        <v>30</v>
      </c>
      <c r="U10">
        <v>34</v>
      </c>
      <c r="V10">
        <v>45</v>
      </c>
      <c r="W10">
        <v>26</v>
      </c>
      <c r="X10">
        <v>48</v>
      </c>
      <c r="Y10">
        <v>50</v>
      </c>
      <c r="Z10">
        <v>46</v>
      </c>
      <c r="AA10">
        <v>30</v>
      </c>
      <c r="AB10">
        <v>37</v>
      </c>
      <c r="AC10">
        <v>63</v>
      </c>
      <c r="AD10">
        <v>12</v>
      </c>
      <c r="AE10">
        <v>4</v>
      </c>
      <c r="AF10" s="19"/>
      <c r="AH10">
        <v>46</v>
      </c>
      <c r="AI10">
        <v>34</v>
      </c>
      <c r="AJ10">
        <v>38</v>
      </c>
      <c r="AK10">
        <v>30</v>
      </c>
      <c r="AL10">
        <v>52</v>
      </c>
      <c r="AM10">
        <v>48</v>
      </c>
      <c r="AN10">
        <v>49</v>
      </c>
      <c r="AO10">
        <v>27</v>
      </c>
      <c r="AP10">
        <v>32</v>
      </c>
      <c r="AQ10">
        <v>21</v>
      </c>
      <c r="AR10">
        <v>9</v>
      </c>
      <c r="AS10">
        <v>3</v>
      </c>
      <c r="AT10" s="19">
        <f>SUM(AH10:AQ10)</f>
        <v>377</v>
      </c>
      <c r="AU10">
        <v>42</v>
      </c>
      <c r="AV10">
        <v>46</v>
      </c>
      <c r="AW10">
        <v>43</v>
      </c>
      <c r="AX10">
        <v>44</v>
      </c>
      <c r="AY10">
        <v>35</v>
      </c>
      <c r="AZ10">
        <v>22</v>
      </c>
      <c r="BA10">
        <v>64</v>
      </c>
      <c r="BB10">
        <v>48</v>
      </c>
      <c r="BC10">
        <v>30</v>
      </c>
      <c r="BD10">
        <v>28</v>
      </c>
      <c r="BE10">
        <v>12</v>
      </c>
      <c r="BF10">
        <v>4</v>
      </c>
      <c r="BG10" s="19"/>
      <c r="BI10">
        <v>46</v>
      </c>
      <c r="BJ10">
        <v>34</v>
      </c>
      <c r="BK10">
        <v>38</v>
      </c>
      <c r="BL10">
        <v>30</v>
      </c>
      <c r="BM10">
        <v>52</v>
      </c>
      <c r="BN10">
        <v>48</v>
      </c>
      <c r="BO10">
        <v>49</v>
      </c>
      <c r="BP10">
        <v>27</v>
      </c>
      <c r="BQ10">
        <v>32</v>
      </c>
      <c r="BR10">
        <v>21</v>
      </c>
      <c r="BS10">
        <v>9</v>
      </c>
      <c r="BT10">
        <v>3</v>
      </c>
      <c r="BU10" s="19">
        <f>SUM(BI10:BR10)</f>
        <v>377</v>
      </c>
      <c r="BV10">
        <v>47</v>
      </c>
      <c r="BW10">
        <v>43</v>
      </c>
      <c r="BX10">
        <v>39</v>
      </c>
      <c r="BY10">
        <v>13</v>
      </c>
      <c r="BZ10">
        <v>46</v>
      </c>
      <c r="CA10">
        <v>35</v>
      </c>
      <c r="CB10">
        <v>83</v>
      </c>
      <c r="CC10">
        <v>25</v>
      </c>
      <c r="CD10">
        <v>53</v>
      </c>
      <c r="CE10">
        <v>51</v>
      </c>
      <c r="CF10">
        <v>12</v>
      </c>
      <c r="CG10">
        <v>4</v>
      </c>
      <c r="CH10" s="19"/>
      <c r="CJ10">
        <v>46</v>
      </c>
      <c r="CK10">
        <v>34</v>
      </c>
      <c r="CL10">
        <v>38</v>
      </c>
      <c r="CM10">
        <v>30</v>
      </c>
      <c r="CN10">
        <v>52</v>
      </c>
      <c r="CO10">
        <v>48</v>
      </c>
      <c r="CP10">
        <v>49</v>
      </c>
      <c r="CQ10">
        <v>27</v>
      </c>
      <c r="CR10">
        <v>32</v>
      </c>
      <c r="CS10">
        <v>21</v>
      </c>
      <c r="CT10">
        <v>9</v>
      </c>
      <c r="CU10">
        <v>3</v>
      </c>
      <c r="CV10" s="19">
        <f>SUM(CJ10:CS10)</f>
        <v>377</v>
      </c>
      <c r="CW10">
        <v>39</v>
      </c>
      <c r="CX10">
        <v>48</v>
      </c>
      <c r="CY10">
        <v>28</v>
      </c>
      <c r="CZ10">
        <v>30</v>
      </c>
      <c r="DA10">
        <v>36</v>
      </c>
      <c r="DB10">
        <v>35</v>
      </c>
      <c r="DC10">
        <v>42</v>
      </c>
      <c r="DD10">
        <v>46</v>
      </c>
      <c r="DE10">
        <v>28</v>
      </c>
      <c r="DF10">
        <v>29</v>
      </c>
      <c r="DG10">
        <v>12</v>
      </c>
      <c r="DH10">
        <v>4</v>
      </c>
      <c r="DI10" s="19"/>
      <c r="DK10">
        <v>46</v>
      </c>
      <c r="DL10">
        <v>34</v>
      </c>
      <c r="DM10">
        <v>38</v>
      </c>
      <c r="DN10">
        <v>30</v>
      </c>
      <c r="DO10">
        <v>52</v>
      </c>
      <c r="DP10">
        <v>48</v>
      </c>
      <c r="DQ10">
        <v>49</v>
      </c>
      <c r="DR10">
        <v>27</v>
      </c>
      <c r="DS10">
        <v>32</v>
      </c>
      <c r="DT10">
        <v>21</v>
      </c>
      <c r="DU10">
        <v>9</v>
      </c>
      <c r="DV10">
        <v>3</v>
      </c>
      <c r="DW10" s="19">
        <f>SUM(DK10:DT10)</f>
        <v>377</v>
      </c>
      <c r="DX10">
        <v>30</v>
      </c>
      <c r="DY10">
        <v>34</v>
      </c>
      <c r="DZ10">
        <v>45</v>
      </c>
      <c r="EA10">
        <v>26</v>
      </c>
      <c r="EB10">
        <v>48</v>
      </c>
      <c r="EC10">
        <v>50</v>
      </c>
      <c r="ED10">
        <v>46</v>
      </c>
      <c r="EE10">
        <v>30</v>
      </c>
      <c r="EF10">
        <v>37</v>
      </c>
      <c r="EG10">
        <v>63</v>
      </c>
      <c r="EH10">
        <v>12</v>
      </c>
      <c r="EI10">
        <v>4</v>
      </c>
      <c r="EJ10" s="19"/>
      <c r="EK10">
        <v>46</v>
      </c>
      <c r="EL10">
        <v>34</v>
      </c>
      <c r="EM10">
        <v>38</v>
      </c>
      <c r="EN10">
        <v>30</v>
      </c>
      <c r="EO10">
        <v>52</v>
      </c>
      <c r="EP10">
        <v>48</v>
      </c>
      <c r="EQ10">
        <v>49</v>
      </c>
      <c r="ER10">
        <v>27</v>
      </c>
      <c r="ES10">
        <v>32</v>
      </c>
      <c r="ET10">
        <v>21</v>
      </c>
      <c r="EU10">
        <v>9</v>
      </c>
      <c r="EV10">
        <v>3</v>
      </c>
      <c r="EW10" s="19">
        <f>SUM(EK10:ET10)</f>
        <v>377</v>
      </c>
      <c r="EX10">
        <v>39</v>
      </c>
      <c r="EY10">
        <v>48</v>
      </c>
      <c r="EZ10">
        <v>28</v>
      </c>
      <c r="FA10">
        <v>30</v>
      </c>
      <c r="FB10">
        <v>36</v>
      </c>
      <c r="FC10">
        <v>35</v>
      </c>
      <c r="FD10">
        <v>42</v>
      </c>
      <c r="FE10">
        <v>46</v>
      </c>
      <c r="FF10">
        <v>28</v>
      </c>
      <c r="FG10">
        <v>29</v>
      </c>
      <c r="FH10">
        <v>12</v>
      </c>
      <c r="FI10">
        <v>4</v>
      </c>
      <c r="FJ10" s="19"/>
    </row>
    <row r="11" spans="1:166" x14ac:dyDescent="0.2">
      <c r="A11" s="146"/>
      <c r="B11" s="124" t="s">
        <v>62</v>
      </c>
      <c r="C11" s="124"/>
      <c r="D11" s="124"/>
      <c r="E11" s="124"/>
      <c r="F11" s="148"/>
      <c r="G11" s="119" t="s">
        <v>63</v>
      </c>
      <c r="H11" s="120"/>
      <c r="I11" s="120"/>
      <c r="J11" s="120"/>
      <c r="K11" s="120"/>
      <c r="L11" s="120"/>
      <c r="M11" s="120"/>
      <c r="N11" s="120"/>
      <c r="O11" s="120"/>
      <c r="P11" s="121"/>
      <c r="Q11" s="121"/>
      <c r="R11" s="122"/>
      <c r="S11" s="20" t="s">
        <v>64</v>
      </c>
      <c r="T11" s="123" t="s">
        <v>65</v>
      </c>
      <c r="U11" s="124"/>
      <c r="V11" s="124"/>
      <c r="W11" s="124"/>
      <c r="X11" s="124"/>
      <c r="Y11" s="124"/>
      <c r="Z11" s="124"/>
      <c r="AA11" s="124"/>
      <c r="AB11" s="124"/>
      <c r="AC11" s="124"/>
      <c r="AD11" s="125"/>
      <c r="AE11" s="126"/>
      <c r="AF11" s="20" t="s">
        <v>64</v>
      </c>
      <c r="AH11" s="119" t="s">
        <v>63</v>
      </c>
      <c r="AI11" s="120"/>
      <c r="AJ11" s="120"/>
      <c r="AK11" s="120"/>
      <c r="AL11" s="120"/>
      <c r="AM11" s="120"/>
      <c r="AN11" s="120"/>
      <c r="AO11" s="120"/>
      <c r="AP11" s="120"/>
      <c r="AQ11" s="121"/>
      <c r="AR11" s="121"/>
      <c r="AS11" s="122"/>
      <c r="AT11" s="20" t="s">
        <v>64</v>
      </c>
      <c r="AU11" s="123" t="s">
        <v>65</v>
      </c>
      <c r="AV11" s="124"/>
      <c r="AW11" s="124"/>
      <c r="AX11" s="124"/>
      <c r="AY11" s="124"/>
      <c r="AZ11" s="124"/>
      <c r="BA11" s="124"/>
      <c r="BB11" s="124"/>
      <c r="BC11" s="124"/>
      <c r="BD11" s="124"/>
      <c r="BE11" s="125"/>
      <c r="BF11" s="126"/>
      <c r="BG11" s="20" t="s">
        <v>64</v>
      </c>
      <c r="BI11" s="119" t="s">
        <v>63</v>
      </c>
      <c r="BJ11" s="120"/>
      <c r="BK11" s="120"/>
      <c r="BL11" s="120"/>
      <c r="BM11" s="120"/>
      <c r="BN11" s="120"/>
      <c r="BO11" s="120"/>
      <c r="BP11" s="120"/>
      <c r="BQ11" s="120"/>
      <c r="BR11" s="121"/>
      <c r="BS11" s="121"/>
      <c r="BT11" s="122"/>
      <c r="BU11" s="20" t="s">
        <v>64</v>
      </c>
      <c r="BV11" s="123" t="s">
        <v>65</v>
      </c>
      <c r="BW11" s="124"/>
      <c r="BX11" s="124"/>
      <c r="BY11" s="124"/>
      <c r="BZ11" s="124"/>
      <c r="CA11" s="124"/>
      <c r="CB11" s="124"/>
      <c r="CC11" s="124"/>
      <c r="CD11" s="124"/>
      <c r="CE11" s="124"/>
      <c r="CF11" s="125"/>
      <c r="CG11" s="126"/>
      <c r="CH11" s="20" t="s">
        <v>64</v>
      </c>
      <c r="CJ11" s="119" t="s">
        <v>63</v>
      </c>
      <c r="CK11" s="120"/>
      <c r="CL11" s="120"/>
      <c r="CM11" s="120"/>
      <c r="CN11" s="120"/>
      <c r="CO11" s="120"/>
      <c r="CP11" s="120"/>
      <c r="CQ11" s="120"/>
      <c r="CR11" s="120"/>
      <c r="CS11" s="121"/>
      <c r="CT11" s="121"/>
      <c r="CU11" s="122"/>
      <c r="CV11" s="20" t="s">
        <v>64</v>
      </c>
      <c r="CW11" s="123" t="s">
        <v>65</v>
      </c>
      <c r="CX11" s="124"/>
      <c r="CY11" s="124"/>
      <c r="CZ11" s="124"/>
      <c r="DA11" s="124"/>
      <c r="DB11" s="124"/>
      <c r="DC11" s="124"/>
      <c r="DD11" s="124"/>
      <c r="DE11" s="124"/>
      <c r="DF11" s="124"/>
      <c r="DG11" s="125"/>
      <c r="DH11" s="126"/>
      <c r="DI11" s="20" t="s">
        <v>64</v>
      </c>
      <c r="DK11" s="119" t="s">
        <v>63</v>
      </c>
      <c r="DL11" s="120"/>
      <c r="DM11" s="120"/>
      <c r="DN11" s="120"/>
      <c r="DO11" s="120"/>
      <c r="DP11" s="120"/>
      <c r="DQ11" s="120"/>
      <c r="DR11" s="120"/>
      <c r="DS11" s="120"/>
      <c r="DT11" s="121"/>
      <c r="DU11" s="121"/>
      <c r="DV11" s="122"/>
      <c r="DW11" s="20" t="s">
        <v>64</v>
      </c>
      <c r="DX11" s="123" t="s">
        <v>65</v>
      </c>
      <c r="DY11" s="124"/>
      <c r="DZ11" s="124"/>
      <c r="EA11" s="124"/>
      <c r="EB11" s="124"/>
      <c r="EC11" s="124"/>
      <c r="ED11" s="124"/>
      <c r="EE11" s="124"/>
      <c r="EF11" s="124"/>
      <c r="EG11" s="124"/>
      <c r="EH11" s="125"/>
      <c r="EI11" s="126"/>
      <c r="EJ11" s="20" t="s">
        <v>64</v>
      </c>
      <c r="EK11" s="119" t="s">
        <v>63</v>
      </c>
      <c r="EL11" s="120"/>
      <c r="EM11" s="120"/>
      <c r="EN11" s="120"/>
      <c r="EO11" s="120"/>
      <c r="EP11" s="120"/>
      <c r="EQ11" s="120"/>
      <c r="ER11" s="120"/>
      <c r="ES11" s="120"/>
      <c r="ET11" s="121"/>
      <c r="EU11" s="121"/>
      <c r="EV11" s="122"/>
      <c r="EW11" s="20" t="s">
        <v>64</v>
      </c>
      <c r="EX11" s="123" t="s">
        <v>65</v>
      </c>
      <c r="EY11" s="124"/>
      <c r="EZ11" s="124"/>
      <c r="FA11" s="124"/>
      <c r="FB11" s="124"/>
      <c r="FC11" s="124"/>
      <c r="FD11" s="124"/>
      <c r="FE11" s="124"/>
      <c r="FF11" s="124"/>
      <c r="FG11" s="124"/>
      <c r="FH11" s="125"/>
      <c r="FI11" s="126"/>
      <c r="FJ11" s="20" t="s">
        <v>64</v>
      </c>
    </row>
    <row r="12" spans="1:166" ht="13.5" thickBot="1" x14ac:dyDescent="0.25">
      <c r="A12" s="147"/>
      <c r="B12" s="29" t="s">
        <v>66</v>
      </c>
      <c r="C12" s="29" t="s">
        <v>67</v>
      </c>
      <c r="D12" s="29" t="s">
        <v>68</v>
      </c>
      <c r="E12" s="29" t="s">
        <v>69</v>
      </c>
      <c r="F12" s="29" t="s">
        <v>70</v>
      </c>
      <c r="G12" s="21">
        <v>1</v>
      </c>
      <c r="H12" s="22">
        <v>2</v>
      </c>
      <c r="I12" s="22">
        <v>3</v>
      </c>
      <c r="J12" s="23">
        <v>4</v>
      </c>
      <c r="K12" s="21">
        <v>5</v>
      </c>
      <c r="L12" s="22">
        <v>6</v>
      </c>
      <c r="M12" s="22">
        <v>7</v>
      </c>
      <c r="N12" s="23">
        <v>8</v>
      </c>
      <c r="O12" s="24">
        <v>9</v>
      </c>
      <c r="P12" s="21">
        <v>10</v>
      </c>
      <c r="Q12" s="24"/>
      <c r="R12" s="24"/>
      <c r="S12" s="25"/>
      <c r="T12" s="21">
        <v>1</v>
      </c>
      <c r="U12" s="22">
        <v>2</v>
      </c>
      <c r="V12" s="22">
        <v>3</v>
      </c>
      <c r="W12" s="23">
        <v>4</v>
      </c>
      <c r="X12" s="21">
        <v>5</v>
      </c>
      <c r="Y12" s="22">
        <v>6</v>
      </c>
      <c r="Z12" s="22">
        <v>7</v>
      </c>
      <c r="AA12" s="23">
        <v>8</v>
      </c>
      <c r="AB12" s="24">
        <v>9</v>
      </c>
      <c r="AC12" s="24">
        <v>10</v>
      </c>
      <c r="AD12" s="24"/>
      <c r="AE12" s="24"/>
      <c r="AF12" s="25"/>
      <c r="AH12" s="21">
        <v>1</v>
      </c>
      <c r="AI12" s="22">
        <v>2</v>
      </c>
      <c r="AJ12" s="22">
        <v>3</v>
      </c>
      <c r="AK12" s="23">
        <v>4</v>
      </c>
      <c r="AL12" s="21">
        <v>5</v>
      </c>
      <c r="AM12" s="22">
        <v>6</v>
      </c>
      <c r="AN12" s="22">
        <v>7</v>
      </c>
      <c r="AO12" s="23">
        <v>8</v>
      </c>
      <c r="AP12" s="24">
        <v>9</v>
      </c>
      <c r="AQ12" s="21">
        <v>10</v>
      </c>
      <c r="AR12" s="24"/>
      <c r="AS12" s="24"/>
      <c r="AT12" s="25"/>
      <c r="AU12" s="21">
        <v>1</v>
      </c>
      <c r="AV12" s="22">
        <v>2</v>
      </c>
      <c r="AW12" s="22">
        <v>3</v>
      </c>
      <c r="AX12" s="23">
        <v>4</v>
      </c>
      <c r="AY12" s="21">
        <v>5</v>
      </c>
      <c r="AZ12" s="22">
        <v>6</v>
      </c>
      <c r="BA12" s="22">
        <v>7</v>
      </c>
      <c r="BB12" s="23">
        <v>8</v>
      </c>
      <c r="BC12" s="24">
        <v>9</v>
      </c>
      <c r="BD12" s="24">
        <v>10</v>
      </c>
      <c r="BE12" s="24"/>
      <c r="BF12" s="24"/>
      <c r="BG12" s="25"/>
      <c r="BI12" s="21">
        <v>1</v>
      </c>
      <c r="BJ12" s="22">
        <v>2</v>
      </c>
      <c r="BK12" s="22">
        <v>3</v>
      </c>
      <c r="BL12" s="23">
        <v>4</v>
      </c>
      <c r="BM12" s="21">
        <v>5</v>
      </c>
      <c r="BN12" s="22">
        <v>6</v>
      </c>
      <c r="BO12" s="22">
        <v>7</v>
      </c>
      <c r="BP12" s="23">
        <v>8</v>
      </c>
      <c r="BQ12" s="24">
        <v>9</v>
      </c>
      <c r="BR12" s="21">
        <v>10</v>
      </c>
      <c r="BS12" s="24"/>
      <c r="BT12" s="24"/>
      <c r="BU12" s="25"/>
      <c r="BV12" s="21">
        <v>1</v>
      </c>
      <c r="BW12" s="22">
        <v>2</v>
      </c>
      <c r="BX12" s="22">
        <v>3</v>
      </c>
      <c r="BY12" s="23">
        <v>4</v>
      </c>
      <c r="BZ12" s="21">
        <v>5</v>
      </c>
      <c r="CA12" s="22">
        <v>6</v>
      </c>
      <c r="CB12" s="22">
        <v>7</v>
      </c>
      <c r="CC12" s="23">
        <v>8</v>
      </c>
      <c r="CD12" s="24">
        <v>9</v>
      </c>
      <c r="CE12" s="24">
        <v>10</v>
      </c>
      <c r="CF12" s="24"/>
      <c r="CG12" s="24"/>
      <c r="CH12" s="25"/>
      <c r="CJ12" s="21">
        <v>1</v>
      </c>
      <c r="CK12" s="22">
        <v>2</v>
      </c>
      <c r="CL12" s="22">
        <v>3</v>
      </c>
      <c r="CM12" s="23">
        <v>4</v>
      </c>
      <c r="CN12" s="21">
        <v>5</v>
      </c>
      <c r="CO12" s="22">
        <v>6</v>
      </c>
      <c r="CP12" s="22">
        <v>7</v>
      </c>
      <c r="CQ12" s="23">
        <v>8</v>
      </c>
      <c r="CR12" s="24">
        <v>9</v>
      </c>
      <c r="CS12" s="21">
        <v>10</v>
      </c>
      <c r="CT12" s="24"/>
      <c r="CU12" s="24"/>
      <c r="CV12" s="25"/>
      <c r="CW12" s="21">
        <v>1</v>
      </c>
      <c r="CX12" s="22">
        <v>2</v>
      </c>
      <c r="CY12" s="22">
        <v>3</v>
      </c>
      <c r="CZ12" s="23">
        <v>4</v>
      </c>
      <c r="DA12" s="21">
        <v>5</v>
      </c>
      <c r="DB12" s="22">
        <v>6</v>
      </c>
      <c r="DC12" s="22">
        <v>7</v>
      </c>
      <c r="DD12" s="23">
        <v>8</v>
      </c>
      <c r="DE12" s="24">
        <v>9</v>
      </c>
      <c r="DF12" s="24">
        <v>10</v>
      </c>
      <c r="DG12" s="24"/>
      <c r="DH12" s="24"/>
      <c r="DI12" s="25"/>
      <c r="DK12" s="21">
        <v>1</v>
      </c>
      <c r="DL12" s="22">
        <v>2</v>
      </c>
      <c r="DM12" s="22">
        <v>3</v>
      </c>
      <c r="DN12" s="23">
        <v>4</v>
      </c>
      <c r="DO12" s="21">
        <v>5</v>
      </c>
      <c r="DP12" s="22">
        <v>6</v>
      </c>
      <c r="DQ12" s="22">
        <v>7</v>
      </c>
      <c r="DR12" s="23">
        <v>8</v>
      </c>
      <c r="DS12" s="24">
        <v>9</v>
      </c>
      <c r="DT12" s="21">
        <v>10</v>
      </c>
      <c r="DU12" s="24"/>
      <c r="DV12" s="24"/>
      <c r="DW12" s="25"/>
      <c r="DX12" s="21">
        <v>1</v>
      </c>
      <c r="DY12" s="22">
        <v>2</v>
      </c>
      <c r="DZ12" s="22">
        <v>3</v>
      </c>
      <c r="EA12" s="23">
        <v>4</v>
      </c>
      <c r="EB12" s="21">
        <v>5</v>
      </c>
      <c r="EC12" s="22">
        <v>6</v>
      </c>
      <c r="ED12" s="22">
        <v>7</v>
      </c>
      <c r="EE12" s="23">
        <v>8</v>
      </c>
      <c r="EF12" s="24">
        <v>9</v>
      </c>
      <c r="EG12" s="24">
        <v>10</v>
      </c>
      <c r="EH12" s="24"/>
      <c r="EI12" s="24"/>
      <c r="EJ12" s="25"/>
      <c r="EK12" s="21">
        <v>1</v>
      </c>
      <c r="EL12" s="22">
        <v>2</v>
      </c>
      <c r="EM12" s="22">
        <v>3</v>
      </c>
      <c r="EN12" s="23">
        <v>4</v>
      </c>
      <c r="EO12" s="21">
        <v>5</v>
      </c>
      <c r="EP12" s="22">
        <v>6</v>
      </c>
      <c r="EQ12" s="22">
        <v>7</v>
      </c>
      <c r="ER12" s="23">
        <v>8</v>
      </c>
      <c r="ES12" s="24">
        <v>9</v>
      </c>
      <c r="ET12" s="21">
        <v>10</v>
      </c>
      <c r="EU12" s="24"/>
      <c r="EV12" s="24"/>
      <c r="EW12" s="25"/>
      <c r="EX12" s="21">
        <v>1</v>
      </c>
      <c r="EY12" s="22">
        <v>2</v>
      </c>
      <c r="EZ12" s="22">
        <v>3</v>
      </c>
      <c r="FA12" s="23">
        <v>4</v>
      </c>
      <c r="FB12" s="21">
        <v>5</v>
      </c>
      <c r="FC12" s="22">
        <v>6</v>
      </c>
      <c r="FD12" s="22">
        <v>7</v>
      </c>
      <c r="FE12" s="23">
        <v>8</v>
      </c>
      <c r="FF12" s="24">
        <v>9</v>
      </c>
      <c r="FG12" s="24">
        <v>10</v>
      </c>
      <c r="FH12" s="24"/>
      <c r="FI12" s="24"/>
      <c r="FJ12" s="25"/>
    </row>
    <row r="13" spans="1:166" ht="13.5" thickBot="1" x14ac:dyDescent="0.25">
      <c r="A13" s="136">
        <v>41</v>
      </c>
      <c r="B13" s="139" t="s">
        <v>96</v>
      </c>
      <c r="C13" s="140"/>
      <c r="D13" s="140"/>
      <c r="E13" s="140"/>
      <c r="F13" s="141"/>
      <c r="G13" s="26">
        <v>6</v>
      </c>
      <c r="H13" s="27">
        <v>6</v>
      </c>
      <c r="I13" s="27">
        <v>6</v>
      </c>
      <c r="J13" s="27">
        <v>5</v>
      </c>
      <c r="K13" s="27">
        <v>6</v>
      </c>
      <c r="L13" s="27">
        <v>6</v>
      </c>
      <c r="M13" s="27">
        <v>6</v>
      </c>
      <c r="N13" s="27">
        <v>5</v>
      </c>
      <c r="O13" s="27">
        <v>6</v>
      </c>
      <c r="P13" s="27">
        <v>6</v>
      </c>
      <c r="Q13" s="28">
        <v>5</v>
      </c>
      <c r="R13" s="28">
        <v>5</v>
      </c>
      <c r="S13" s="34">
        <f>G13*G$10+H13*H$10+I13*I$10+J13*J$10+K13*K$10+L13*L$10+M13*M$10+N13*N$10+O13*O$10+P13*P$10+Q13*Q$10+R13*R$10</f>
        <v>2265</v>
      </c>
      <c r="T13" s="26">
        <v>0</v>
      </c>
      <c r="U13" s="27">
        <v>0</v>
      </c>
      <c r="V13" s="27">
        <v>0</v>
      </c>
      <c r="W13" s="27">
        <v>0</v>
      </c>
      <c r="X13" s="27">
        <v>0</v>
      </c>
      <c r="Y13" s="27">
        <v>0</v>
      </c>
      <c r="Z13" s="27">
        <v>0</v>
      </c>
      <c r="AA13" s="27">
        <v>0</v>
      </c>
      <c r="AB13" s="27">
        <v>0</v>
      </c>
      <c r="AC13" s="27">
        <v>0</v>
      </c>
      <c r="AD13" s="28">
        <v>0</v>
      </c>
      <c r="AE13" s="28">
        <v>0</v>
      </c>
      <c r="AF13" s="34">
        <f>T13*T$10+U13*U$10+V13*V$10+W13*W$10+X13*X$10+Y13*Y$10+Z13*Z$10+AA13*AA$10+AB13*AB$10+AC13*AC$10+AD13*AD$10+AE13*AE$10</f>
        <v>0</v>
      </c>
      <c r="AH13" s="26">
        <v>0</v>
      </c>
      <c r="AI13" s="27">
        <v>0</v>
      </c>
      <c r="AJ13" s="27">
        <v>0</v>
      </c>
      <c r="AK13" s="27">
        <v>0</v>
      </c>
      <c r="AL13" s="27">
        <v>0</v>
      </c>
      <c r="AM13" s="27">
        <v>0</v>
      </c>
      <c r="AN13" s="27">
        <v>0</v>
      </c>
      <c r="AO13" s="27">
        <v>0</v>
      </c>
      <c r="AP13" s="27">
        <v>0</v>
      </c>
      <c r="AQ13" s="27">
        <v>0</v>
      </c>
      <c r="AR13" s="28">
        <v>0</v>
      </c>
      <c r="AS13" s="28">
        <v>0</v>
      </c>
      <c r="AT13" s="34">
        <f>AH13*AH$10+AI13*AI$10+AJ13*AJ$10+AK13*AK$10+AL13*AL$10+AM13*AM$10+AN13*AN$10+AO13*AO$10+AP13*AP$10+AQ13*AQ$10+AR13*AR$10+AS13*AS$10</f>
        <v>0</v>
      </c>
      <c r="AU13" s="26">
        <v>0</v>
      </c>
      <c r="AV13" s="27">
        <v>0</v>
      </c>
      <c r="AW13" s="27">
        <v>0</v>
      </c>
      <c r="AX13" s="27">
        <v>0</v>
      </c>
      <c r="AY13" s="27">
        <v>0</v>
      </c>
      <c r="AZ13" s="27">
        <v>0</v>
      </c>
      <c r="BA13" s="27">
        <v>0</v>
      </c>
      <c r="BB13" s="27">
        <v>0</v>
      </c>
      <c r="BC13" s="27">
        <v>0</v>
      </c>
      <c r="BD13" s="27">
        <v>0</v>
      </c>
      <c r="BE13" s="28">
        <v>0</v>
      </c>
      <c r="BF13" s="28">
        <v>0</v>
      </c>
      <c r="BG13" s="34">
        <f>AU13*AU$10+AV13*AV$10+AW13*AW$10+AX13*AX$10+AY13*AY$10+AZ13*AZ$10+BA13*BA$10+BB13*BB$10+BC13*BC$10+BD13*BD$10+BE13*BE$10+BF13*BF$10</f>
        <v>0</v>
      </c>
      <c r="BI13" s="26">
        <v>0</v>
      </c>
      <c r="BJ13" s="27">
        <v>0</v>
      </c>
      <c r="BK13" s="27">
        <v>0</v>
      </c>
      <c r="BL13" s="27">
        <v>0</v>
      </c>
      <c r="BM13" s="27">
        <v>0</v>
      </c>
      <c r="BN13" s="27">
        <v>0</v>
      </c>
      <c r="BO13" s="27">
        <v>0</v>
      </c>
      <c r="BP13" s="27">
        <v>0</v>
      </c>
      <c r="BQ13" s="27">
        <v>0</v>
      </c>
      <c r="BR13" s="27">
        <v>0</v>
      </c>
      <c r="BS13" s="28">
        <v>0</v>
      </c>
      <c r="BT13" s="28">
        <v>0</v>
      </c>
      <c r="BU13" s="34">
        <f>BI13*BI$10+BJ13*BJ$10+BK13*BK$10+BL13*BL$10+BM13*BM$10+BN13*BN$10+BO13*BO$10+BP13*BP$10+BQ13*BQ$10+BR13*BR$10+BS13*BS$10+BT13*BT$10</f>
        <v>0</v>
      </c>
      <c r="BV13" s="26">
        <v>0</v>
      </c>
      <c r="BW13" s="27">
        <v>0</v>
      </c>
      <c r="BX13" s="27">
        <v>0</v>
      </c>
      <c r="BY13" s="27">
        <v>0</v>
      </c>
      <c r="BZ13" s="27">
        <v>0</v>
      </c>
      <c r="CA13" s="27">
        <v>0</v>
      </c>
      <c r="CB13" s="27">
        <v>0</v>
      </c>
      <c r="CC13" s="27">
        <v>0</v>
      </c>
      <c r="CD13" s="27">
        <v>0</v>
      </c>
      <c r="CE13" s="27">
        <v>0</v>
      </c>
      <c r="CF13" s="28">
        <v>0</v>
      </c>
      <c r="CG13" s="28">
        <v>0</v>
      </c>
      <c r="CH13" s="34">
        <f>BV13*BV$10+BW13*BW$10+BX13*BX$10+BY13*BY$10+BZ13*BZ$10+CA13*CA$10+CB13*CB$10+CC13*CC$10+CD13*CD$10+CE13*CE$10+CF13*CF$10+CG13*CG$10</f>
        <v>0</v>
      </c>
      <c r="CJ13" s="26">
        <v>0</v>
      </c>
      <c r="CK13" s="27">
        <v>0</v>
      </c>
      <c r="CL13" s="27">
        <v>0</v>
      </c>
      <c r="CM13" s="27">
        <v>0</v>
      </c>
      <c r="CN13" s="27">
        <v>0</v>
      </c>
      <c r="CO13" s="27">
        <v>0</v>
      </c>
      <c r="CP13" s="27">
        <v>0</v>
      </c>
      <c r="CQ13" s="27">
        <v>0</v>
      </c>
      <c r="CR13" s="27">
        <v>0</v>
      </c>
      <c r="CS13" s="27">
        <v>0</v>
      </c>
      <c r="CT13" s="28">
        <v>0</v>
      </c>
      <c r="CU13" s="28">
        <v>0</v>
      </c>
      <c r="CV13" s="34">
        <f>CJ13*CJ$10+CK13*CK$10+CL13*CL$10+CM13*CM$10+CN13*CN$10+CO13*CO$10+CP13*CP$10+CQ13*CQ$10+CR13*CR$10+CS13*CS$10+CT13*CT$10+CU13*CU$10</f>
        <v>0</v>
      </c>
      <c r="CW13" s="26">
        <v>0</v>
      </c>
      <c r="CX13" s="27">
        <v>0</v>
      </c>
      <c r="CY13" s="27">
        <v>0</v>
      </c>
      <c r="CZ13" s="27">
        <v>0</v>
      </c>
      <c r="DA13" s="27">
        <v>0</v>
      </c>
      <c r="DB13" s="27">
        <v>0</v>
      </c>
      <c r="DC13" s="27">
        <v>0</v>
      </c>
      <c r="DD13" s="27">
        <v>0</v>
      </c>
      <c r="DE13" s="27">
        <v>0</v>
      </c>
      <c r="DF13" s="27">
        <v>0</v>
      </c>
      <c r="DG13" s="28">
        <v>0</v>
      </c>
      <c r="DH13" s="28">
        <v>0</v>
      </c>
      <c r="DI13" s="34">
        <f>CW13*CW$10+CX13*CX$10+CY13*CY$10+CZ13*CZ$10+DA13*DA$10+DB13*DB$10+DC13*DC$10+DD13*DD$10+DE13*DE$10+DF13*DF$10+DG13*DG$10+DH13*DH$10</f>
        <v>0</v>
      </c>
      <c r="DK13" s="26">
        <v>7</v>
      </c>
      <c r="DL13" s="27">
        <v>6</v>
      </c>
      <c r="DM13" s="27">
        <v>3</v>
      </c>
      <c r="DN13" s="27">
        <v>6</v>
      </c>
      <c r="DO13" s="27">
        <v>6</v>
      </c>
      <c r="DP13" s="27">
        <v>5</v>
      </c>
      <c r="DQ13" s="27">
        <v>5</v>
      </c>
      <c r="DR13" s="27">
        <v>6</v>
      </c>
      <c r="DS13" s="27">
        <v>7</v>
      </c>
      <c r="DT13" s="27">
        <v>7</v>
      </c>
      <c r="DU13" s="28">
        <v>5</v>
      </c>
      <c r="DV13" s="28">
        <v>7</v>
      </c>
      <c r="DW13" s="34">
        <f>DK13*DK$10+DL13*DL$10+DM13*DM$10+DN13*DN$10+DO13*DO$10+DP13*DP$10+DQ13*DQ$10+DR13*DR$10+DS13*DS$10+DT13*DT$10+DU13*DU$10+DV13*DV$10</f>
        <v>2216</v>
      </c>
      <c r="DX13" s="26">
        <v>5</v>
      </c>
      <c r="DY13" s="27">
        <v>6</v>
      </c>
      <c r="DZ13" s="27">
        <v>4</v>
      </c>
      <c r="EA13" s="27">
        <v>6</v>
      </c>
      <c r="EB13" s="27">
        <v>5</v>
      </c>
      <c r="EC13" s="27">
        <v>5</v>
      </c>
      <c r="ED13" s="27">
        <v>5</v>
      </c>
      <c r="EE13" s="27">
        <v>5</v>
      </c>
      <c r="EF13" s="27">
        <v>6</v>
      </c>
      <c r="EG13" s="27">
        <v>6</v>
      </c>
      <c r="EH13" s="28">
        <v>6</v>
      </c>
      <c r="EI13" s="28">
        <v>5</v>
      </c>
      <c r="EJ13" s="34">
        <f>DX13*DX$10+DY13*DY$10+DZ13*DZ$10+EA13*EA$10+EB13*EB$10+EC13*EC$10+ED13*ED$10+EE13*EE$10+EF13*EF$10+EG13*EG$10+EH13*EH$10+EI13*EI$10</f>
        <v>2252</v>
      </c>
      <c r="EK13" s="26">
        <v>0</v>
      </c>
      <c r="EL13" s="27">
        <v>0</v>
      </c>
      <c r="EM13" s="27">
        <v>0</v>
      </c>
      <c r="EN13" s="27">
        <v>0</v>
      </c>
      <c r="EO13" s="27">
        <v>0</v>
      </c>
      <c r="EP13" s="27">
        <v>0</v>
      </c>
      <c r="EQ13" s="27">
        <v>0</v>
      </c>
      <c r="ER13" s="27">
        <v>0</v>
      </c>
      <c r="ES13" s="27">
        <v>0</v>
      </c>
      <c r="ET13" s="27">
        <v>0</v>
      </c>
      <c r="EU13" s="28">
        <v>0</v>
      </c>
      <c r="EV13" s="28">
        <v>0</v>
      </c>
      <c r="EW13" s="34">
        <f>EK13*EK$10+EL13*EL$10+EM13*EM$10+EN13*EN$10+EO13*EO$10+EP13*EP$10+EQ13*EQ$10+ER13*ER$10+ES13*ES$10+ET13*ET$10+EU13*EU$10+EV13*EV$10</f>
        <v>0</v>
      </c>
      <c r="EX13" s="26">
        <v>0</v>
      </c>
      <c r="EY13" s="27">
        <v>0</v>
      </c>
      <c r="EZ13" s="27">
        <v>0</v>
      </c>
      <c r="FA13" s="27">
        <v>0</v>
      </c>
      <c r="FB13" s="27">
        <v>0</v>
      </c>
      <c r="FC13" s="27">
        <v>0</v>
      </c>
      <c r="FD13" s="27">
        <v>0</v>
      </c>
      <c r="FE13" s="27">
        <v>0</v>
      </c>
      <c r="FF13" s="27">
        <v>0</v>
      </c>
      <c r="FG13" s="27">
        <v>0</v>
      </c>
      <c r="FH13" s="28">
        <v>0</v>
      </c>
      <c r="FI13" s="28">
        <v>0</v>
      </c>
      <c r="FJ13" s="34">
        <f>EX13*EX$10+EY13*EY$10+EZ13*EZ$10+FA13*FA$10+FB13*FB$10+FC13*FC$10+FD13*FD$10+FE13*FE$10+FF13*FF$10+FG13*FG$10+FH13*FH$10+FI13*FI$10</f>
        <v>0</v>
      </c>
    </row>
    <row r="14" spans="1:166" ht="13.5" thickBot="1" x14ac:dyDescent="0.25">
      <c r="A14" s="137"/>
      <c r="B14" s="142"/>
      <c r="C14" s="143"/>
      <c r="D14" s="143"/>
      <c r="E14" s="143"/>
      <c r="F14" s="144"/>
      <c r="G14" s="30">
        <v>6</v>
      </c>
      <c r="H14" s="31">
        <v>6</v>
      </c>
      <c r="I14" s="31">
        <v>6</v>
      </c>
      <c r="J14" s="31">
        <v>5</v>
      </c>
      <c r="K14" s="31">
        <v>5</v>
      </c>
      <c r="L14" s="31">
        <v>6</v>
      </c>
      <c r="M14" s="31">
        <v>6</v>
      </c>
      <c r="N14" s="31">
        <v>5</v>
      </c>
      <c r="O14" s="31">
        <v>6</v>
      </c>
      <c r="P14" s="31">
        <v>6</v>
      </c>
      <c r="Q14" s="32">
        <v>5</v>
      </c>
      <c r="R14" s="32">
        <v>5</v>
      </c>
      <c r="S14" s="34">
        <f>G14*G$10+H14*H$10+I14*I$10+J14*J$10+K14*K$10+L14*L$10+M14*M$10+N14*N$10+O14*O$10+P14*P$10+Q14*Q$10+R14*R$10</f>
        <v>2213</v>
      </c>
      <c r="T14" s="30">
        <v>0</v>
      </c>
      <c r="U14" s="31">
        <v>0</v>
      </c>
      <c r="V14" s="31">
        <v>0</v>
      </c>
      <c r="W14" s="31">
        <v>0</v>
      </c>
      <c r="X14" s="31">
        <v>0</v>
      </c>
      <c r="Y14" s="31">
        <v>0</v>
      </c>
      <c r="Z14" s="31">
        <v>0</v>
      </c>
      <c r="AA14" s="31">
        <v>0</v>
      </c>
      <c r="AB14" s="31">
        <v>0</v>
      </c>
      <c r="AC14" s="31">
        <v>0</v>
      </c>
      <c r="AD14" s="32">
        <v>0</v>
      </c>
      <c r="AE14" s="32">
        <v>0</v>
      </c>
      <c r="AF14" s="34">
        <f>T14*T$10+U14*U$10+V14*V$10+W14*W$10+X14*X$10+Y14*Y$10+Z14*Z$10+AA14*AA$10+AB14*AB$10+AC14*AC$10+AD14*AD$10+AE14*AE$10</f>
        <v>0</v>
      </c>
      <c r="AH14" s="30">
        <v>0</v>
      </c>
      <c r="AI14" s="31">
        <v>0</v>
      </c>
      <c r="AJ14" s="31">
        <v>0</v>
      </c>
      <c r="AK14" s="31">
        <v>0</v>
      </c>
      <c r="AL14" s="31">
        <v>0</v>
      </c>
      <c r="AM14" s="31">
        <v>0</v>
      </c>
      <c r="AN14" s="31">
        <v>0</v>
      </c>
      <c r="AO14" s="31">
        <v>0</v>
      </c>
      <c r="AP14" s="31">
        <v>0</v>
      </c>
      <c r="AQ14" s="31">
        <v>0</v>
      </c>
      <c r="AR14" s="32">
        <v>0</v>
      </c>
      <c r="AS14" s="32">
        <v>0</v>
      </c>
      <c r="AT14" s="34">
        <f>AH14*AH$10+AI14*AI$10+AJ14*AJ$10+AK14*AK$10+AL14*AL$10+AM14*AM$10+AN14*AN$10+AO14*AO$10+AP14*AP$10+AQ14*AQ$10+AR14*AR$10+AS14*AS$10</f>
        <v>0</v>
      </c>
      <c r="AU14" s="30">
        <v>0</v>
      </c>
      <c r="AV14" s="31">
        <v>0</v>
      </c>
      <c r="AW14" s="31">
        <v>0</v>
      </c>
      <c r="AX14" s="31">
        <v>0</v>
      </c>
      <c r="AY14" s="31">
        <v>0</v>
      </c>
      <c r="AZ14" s="31">
        <v>0</v>
      </c>
      <c r="BA14" s="31">
        <v>0</v>
      </c>
      <c r="BB14" s="31">
        <v>0</v>
      </c>
      <c r="BC14" s="31">
        <v>0</v>
      </c>
      <c r="BD14" s="31">
        <v>0</v>
      </c>
      <c r="BE14" s="32">
        <v>0</v>
      </c>
      <c r="BF14" s="32">
        <v>0</v>
      </c>
      <c r="BG14" s="34">
        <f>AU14*AU$10+AV14*AV$10+AW14*AW$10+AX14*AX$10+AY14*AY$10+AZ14*AZ$10+BA14*BA$10+BB14*BB$10+BC14*BC$10+BD14*BD$10+BE14*BE$10+BF14*BF$10</f>
        <v>0</v>
      </c>
      <c r="BI14" s="30">
        <v>0</v>
      </c>
      <c r="BJ14" s="31">
        <v>0</v>
      </c>
      <c r="BK14" s="31">
        <v>0</v>
      </c>
      <c r="BL14" s="31">
        <v>0</v>
      </c>
      <c r="BM14" s="31">
        <v>0</v>
      </c>
      <c r="BN14" s="31">
        <v>0</v>
      </c>
      <c r="BO14" s="31">
        <v>0</v>
      </c>
      <c r="BP14" s="31">
        <v>0</v>
      </c>
      <c r="BQ14" s="31">
        <v>0</v>
      </c>
      <c r="BR14" s="31">
        <v>0</v>
      </c>
      <c r="BS14" s="32">
        <v>0</v>
      </c>
      <c r="BT14" s="32">
        <v>0</v>
      </c>
      <c r="BU14" s="34">
        <f>BI14*BI$10+BJ14*BJ$10+BK14*BK$10+BL14*BL$10+BM14*BM$10+BN14*BN$10+BO14*BO$10+BP14*BP$10+BQ14*BQ$10+BR14*BR$10+BS14*BS$10+BT14*BT$10</f>
        <v>0</v>
      </c>
      <c r="BV14" s="30">
        <v>0</v>
      </c>
      <c r="BW14" s="31">
        <v>0</v>
      </c>
      <c r="BX14" s="31">
        <v>0</v>
      </c>
      <c r="BY14" s="31">
        <v>0</v>
      </c>
      <c r="BZ14" s="31">
        <v>0</v>
      </c>
      <c r="CA14" s="31">
        <v>0</v>
      </c>
      <c r="CB14" s="31">
        <v>0</v>
      </c>
      <c r="CC14" s="31">
        <v>0</v>
      </c>
      <c r="CD14" s="31">
        <v>0</v>
      </c>
      <c r="CE14" s="31">
        <v>0</v>
      </c>
      <c r="CF14" s="32">
        <v>0</v>
      </c>
      <c r="CG14" s="32">
        <v>0</v>
      </c>
      <c r="CH14" s="34">
        <f>BV14*BV$10+BW14*BW$10+BX14*BX$10+BY14*BY$10+BZ14*BZ$10+CA14*CA$10+CB14*CB$10+CC14*CC$10+CD14*CD$10+CE14*CE$10+CF14*CF$10+CG14*CG$10</f>
        <v>0</v>
      </c>
      <c r="CJ14" s="30">
        <v>0</v>
      </c>
      <c r="CK14" s="31">
        <v>0</v>
      </c>
      <c r="CL14" s="31">
        <v>0</v>
      </c>
      <c r="CM14" s="31">
        <v>0</v>
      </c>
      <c r="CN14" s="31">
        <v>0</v>
      </c>
      <c r="CO14" s="31">
        <v>0</v>
      </c>
      <c r="CP14" s="31">
        <v>0</v>
      </c>
      <c r="CQ14" s="31">
        <v>0</v>
      </c>
      <c r="CR14" s="31">
        <v>0</v>
      </c>
      <c r="CS14" s="31">
        <v>0</v>
      </c>
      <c r="CT14" s="32">
        <v>0</v>
      </c>
      <c r="CU14" s="32">
        <v>0</v>
      </c>
      <c r="CV14" s="34">
        <f>CJ14*CJ$10+CK14*CK$10+CL14*CL$10+CM14*CM$10+CN14*CN$10+CO14*CO$10+CP14*CP$10+CQ14*CQ$10+CR14*CR$10+CS14*CS$10+CT14*CT$10+CU14*CU$10</f>
        <v>0</v>
      </c>
      <c r="CW14" s="30">
        <v>0</v>
      </c>
      <c r="CX14" s="31">
        <v>0</v>
      </c>
      <c r="CY14" s="31">
        <v>0</v>
      </c>
      <c r="CZ14" s="31">
        <v>0</v>
      </c>
      <c r="DA14" s="31">
        <v>0</v>
      </c>
      <c r="DB14" s="31">
        <v>0</v>
      </c>
      <c r="DC14" s="31">
        <v>0</v>
      </c>
      <c r="DD14" s="31">
        <v>0</v>
      </c>
      <c r="DE14" s="31">
        <v>0</v>
      </c>
      <c r="DF14" s="31">
        <v>0</v>
      </c>
      <c r="DG14" s="32">
        <v>0</v>
      </c>
      <c r="DH14" s="32">
        <v>0</v>
      </c>
      <c r="DI14" s="34">
        <f>CW14*CW$10+CX14*CX$10+CY14*CY$10+CZ14*CZ$10+DA14*DA$10+DB14*DB$10+DC14*DC$10+DD14*DD$10+DE14*DE$10+DF14*DF$10+DG14*DG$10+DH14*DH$10</f>
        <v>0</v>
      </c>
      <c r="DK14" s="30">
        <v>6</v>
      </c>
      <c r="DL14" s="31">
        <v>6</v>
      </c>
      <c r="DM14" s="31">
        <v>3</v>
      </c>
      <c r="DN14" s="31">
        <v>5</v>
      </c>
      <c r="DO14" s="31">
        <v>5</v>
      </c>
      <c r="DP14" s="31">
        <v>5</v>
      </c>
      <c r="DQ14" s="31">
        <v>5</v>
      </c>
      <c r="DR14" s="31">
        <v>5</v>
      </c>
      <c r="DS14" s="31">
        <v>7</v>
      </c>
      <c r="DT14" s="31">
        <v>7</v>
      </c>
      <c r="DU14" s="32">
        <v>5</v>
      </c>
      <c r="DV14" s="32">
        <v>7</v>
      </c>
      <c r="DW14" s="34">
        <f>DK14*DK$10+DL14*DL$10+DM14*DM$10+DN14*DN$10+DO14*DO$10+DP14*DP$10+DQ14*DQ$10+DR14*DR$10+DS14*DS$10+DT14*DT$10+DU14*DU$10+DV14*DV$10</f>
        <v>2061</v>
      </c>
      <c r="DX14" s="30">
        <v>5</v>
      </c>
      <c r="DY14" s="31">
        <v>6</v>
      </c>
      <c r="DZ14" s="31">
        <v>4</v>
      </c>
      <c r="EA14" s="31">
        <v>5</v>
      </c>
      <c r="EB14" s="31">
        <v>5</v>
      </c>
      <c r="EC14" s="31">
        <v>5</v>
      </c>
      <c r="ED14" s="31">
        <v>5</v>
      </c>
      <c r="EE14" s="31">
        <v>6</v>
      </c>
      <c r="EF14" s="31">
        <v>6</v>
      </c>
      <c r="EG14" s="31">
        <v>6</v>
      </c>
      <c r="EH14" s="32">
        <v>6</v>
      </c>
      <c r="EI14" s="32">
        <v>5</v>
      </c>
      <c r="EJ14" s="34">
        <f>DX14*DX$10+DY14*DY$10+DZ14*DZ$10+EA14*EA$10+EB14*EB$10+EC14*EC$10+ED14*ED$10+EE14*EE$10+EF14*EF$10+EG14*EG$10+EH14*EH$10+EI14*EI$10</f>
        <v>2256</v>
      </c>
      <c r="EK14" s="30">
        <v>0</v>
      </c>
      <c r="EL14" s="31">
        <v>0</v>
      </c>
      <c r="EM14" s="31">
        <v>0</v>
      </c>
      <c r="EN14" s="31">
        <v>0</v>
      </c>
      <c r="EO14" s="31">
        <v>0</v>
      </c>
      <c r="EP14" s="31">
        <v>0</v>
      </c>
      <c r="EQ14" s="31">
        <v>0</v>
      </c>
      <c r="ER14" s="31">
        <v>0</v>
      </c>
      <c r="ES14" s="31">
        <v>0</v>
      </c>
      <c r="ET14" s="31">
        <v>0</v>
      </c>
      <c r="EU14" s="32">
        <v>0</v>
      </c>
      <c r="EV14" s="32">
        <v>0</v>
      </c>
      <c r="EW14" s="34">
        <f>EK14*EK$10+EL14*EL$10+EM14*EM$10+EN14*EN$10+EO14*EO$10+EP14*EP$10+EQ14*EQ$10+ER14*ER$10+ES14*ES$10+ET14*ET$10+EU14*EU$10+EV14*EV$10</f>
        <v>0</v>
      </c>
      <c r="EX14" s="30">
        <v>0</v>
      </c>
      <c r="EY14" s="31">
        <v>0</v>
      </c>
      <c r="EZ14" s="31">
        <v>0</v>
      </c>
      <c r="FA14" s="31">
        <v>0</v>
      </c>
      <c r="FB14" s="31">
        <v>0</v>
      </c>
      <c r="FC14" s="31">
        <v>0</v>
      </c>
      <c r="FD14" s="31">
        <v>0</v>
      </c>
      <c r="FE14" s="31">
        <v>0</v>
      </c>
      <c r="FF14" s="31">
        <v>0</v>
      </c>
      <c r="FG14" s="31">
        <v>0</v>
      </c>
      <c r="FH14" s="32">
        <v>0</v>
      </c>
      <c r="FI14" s="32">
        <v>0</v>
      </c>
      <c r="FJ14" s="34">
        <f>EX14*EX$10+EY14*EY$10+EZ14*EZ$10+FA14*FA$10+FB14*FB$10+FC14*FC$10+FD14*FD$10+FE14*FE$10+FF14*FF$10+FG14*FG$10+FH14*FH$10+FI14*FI$10</f>
        <v>0</v>
      </c>
    </row>
    <row r="15" spans="1:166" ht="13.5" thickBot="1" x14ac:dyDescent="0.25">
      <c r="A15" s="138"/>
      <c r="B15" s="33">
        <f>0.4*G15+0.6*T15</f>
        <v>1791.2</v>
      </c>
      <c r="C15" s="35">
        <f>AH15*0.4+AU15*0.6</f>
        <v>0</v>
      </c>
      <c r="D15" s="56">
        <f>BI15+BV15</f>
        <v>0</v>
      </c>
      <c r="E15" s="62">
        <f>CJ15+CW15</f>
        <v>0</v>
      </c>
      <c r="F15" s="65">
        <f>(DK15+EK15)*0.4+(DX15+EX15)*0.6</f>
        <v>4415.6000000000004</v>
      </c>
      <c r="G15" s="115">
        <f>S13+S14</f>
        <v>4478</v>
      </c>
      <c r="H15" s="116"/>
      <c r="I15" s="116"/>
      <c r="J15" s="116"/>
      <c r="K15" s="116"/>
      <c r="L15" s="116"/>
      <c r="M15" s="116"/>
      <c r="N15" s="116"/>
      <c r="O15" s="116"/>
      <c r="P15" s="116"/>
      <c r="Q15" s="116"/>
      <c r="R15" s="116"/>
      <c r="S15" s="117"/>
      <c r="T15" s="115">
        <f>AF13+AF14</f>
        <v>0</v>
      </c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7"/>
      <c r="AH15" s="115">
        <f>AT13+AT14</f>
        <v>0</v>
      </c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17"/>
      <c r="AU15" s="115">
        <f>BG13+BG14</f>
        <v>0</v>
      </c>
      <c r="AV15" s="116"/>
      <c r="AW15" s="116"/>
      <c r="AX15" s="116"/>
      <c r="AY15" s="116"/>
      <c r="AZ15" s="116"/>
      <c r="BA15" s="116"/>
      <c r="BB15" s="116"/>
      <c r="BC15" s="116"/>
      <c r="BD15" s="116"/>
      <c r="BE15" s="116"/>
      <c r="BF15" s="116"/>
      <c r="BG15" s="117"/>
      <c r="BI15" s="115">
        <f>BU13+BU14</f>
        <v>0</v>
      </c>
      <c r="BJ15" s="116"/>
      <c r="BK15" s="116"/>
      <c r="BL15" s="116"/>
      <c r="BM15" s="116"/>
      <c r="BN15" s="116"/>
      <c r="BO15" s="116"/>
      <c r="BP15" s="116"/>
      <c r="BQ15" s="116"/>
      <c r="BR15" s="116"/>
      <c r="BS15" s="116"/>
      <c r="BT15" s="116"/>
      <c r="BU15" s="117"/>
      <c r="BV15" s="115">
        <f>CH13+CH14</f>
        <v>0</v>
      </c>
      <c r="BW15" s="116"/>
      <c r="BX15" s="116"/>
      <c r="BY15" s="116"/>
      <c r="BZ15" s="116"/>
      <c r="CA15" s="116"/>
      <c r="CB15" s="116"/>
      <c r="CC15" s="116"/>
      <c r="CD15" s="116"/>
      <c r="CE15" s="116"/>
      <c r="CF15" s="116"/>
      <c r="CG15" s="116"/>
      <c r="CH15" s="117"/>
      <c r="CJ15" s="115">
        <f>CV13+CV14</f>
        <v>0</v>
      </c>
      <c r="CK15" s="116"/>
      <c r="CL15" s="116"/>
      <c r="CM15" s="116"/>
      <c r="CN15" s="116"/>
      <c r="CO15" s="116"/>
      <c r="CP15" s="116"/>
      <c r="CQ15" s="116"/>
      <c r="CR15" s="116"/>
      <c r="CS15" s="116"/>
      <c r="CT15" s="116"/>
      <c r="CU15" s="116"/>
      <c r="CV15" s="117"/>
      <c r="CW15" s="115">
        <f>DI13+DI14</f>
        <v>0</v>
      </c>
      <c r="CX15" s="116"/>
      <c r="CY15" s="116"/>
      <c r="CZ15" s="116"/>
      <c r="DA15" s="116"/>
      <c r="DB15" s="116"/>
      <c r="DC15" s="116"/>
      <c r="DD15" s="116"/>
      <c r="DE15" s="116"/>
      <c r="DF15" s="116"/>
      <c r="DG15" s="116"/>
      <c r="DH15" s="116"/>
      <c r="DI15" s="117"/>
      <c r="DK15" s="115">
        <f>DW13+DW14</f>
        <v>4277</v>
      </c>
      <c r="DL15" s="116"/>
      <c r="DM15" s="116"/>
      <c r="DN15" s="116"/>
      <c r="DO15" s="116"/>
      <c r="DP15" s="116"/>
      <c r="DQ15" s="116"/>
      <c r="DR15" s="116"/>
      <c r="DS15" s="116"/>
      <c r="DT15" s="116"/>
      <c r="DU15" s="116"/>
      <c r="DV15" s="116"/>
      <c r="DW15" s="117"/>
      <c r="DX15" s="115">
        <f>EJ13+EJ14</f>
        <v>4508</v>
      </c>
      <c r="DY15" s="116"/>
      <c r="DZ15" s="116"/>
      <c r="EA15" s="116"/>
      <c r="EB15" s="116"/>
      <c r="EC15" s="116"/>
      <c r="ED15" s="116"/>
      <c r="EE15" s="116"/>
      <c r="EF15" s="116"/>
      <c r="EG15" s="116"/>
      <c r="EH15" s="116"/>
      <c r="EI15" s="116"/>
      <c r="EJ15" s="117"/>
      <c r="EK15" s="115">
        <f>EW13+EW14</f>
        <v>0</v>
      </c>
      <c r="EL15" s="116"/>
      <c r="EM15" s="116"/>
      <c r="EN15" s="116"/>
      <c r="EO15" s="116"/>
      <c r="EP15" s="116"/>
      <c r="EQ15" s="116"/>
      <c r="ER15" s="116"/>
      <c r="ES15" s="116"/>
      <c r="ET15" s="116"/>
      <c r="EU15" s="116"/>
      <c r="EV15" s="116"/>
      <c r="EW15" s="117"/>
      <c r="EX15" s="115">
        <f>FJ13+FJ14</f>
        <v>0</v>
      </c>
      <c r="EY15" s="116"/>
      <c r="EZ15" s="116"/>
      <c r="FA15" s="116"/>
      <c r="FB15" s="116"/>
      <c r="FC15" s="116"/>
      <c r="FD15" s="116"/>
      <c r="FE15" s="116"/>
      <c r="FF15" s="116"/>
      <c r="FG15" s="116"/>
      <c r="FH15" s="116"/>
      <c r="FI15" s="116"/>
      <c r="FJ15" s="117"/>
    </row>
    <row r="16" spans="1:166" ht="13.5" thickBot="1" x14ac:dyDescent="0.25">
      <c r="A16" s="136">
        <v>42</v>
      </c>
      <c r="B16" s="139" t="s">
        <v>97</v>
      </c>
      <c r="C16" s="140"/>
      <c r="D16" s="140"/>
      <c r="E16" s="140"/>
      <c r="F16" s="141"/>
      <c r="G16" s="26">
        <v>5</v>
      </c>
      <c r="H16" s="27">
        <v>5</v>
      </c>
      <c r="I16" s="27">
        <v>6</v>
      </c>
      <c r="J16" s="27">
        <v>5</v>
      </c>
      <c r="K16" s="27">
        <v>5</v>
      </c>
      <c r="L16" s="27">
        <v>6</v>
      </c>
      <c r="M16" s="27">
        <v>5</v>
      </c>
      <c r="N16" s="27">
        <v>5</v>
      </c>
      <c r="O16" s="27">
        <v>6</v>
      </c>
      <c r="P16" s="27">
        <v>6</v>
      </c>
      <c r="Q16" s="28">
        <v>5</v>
      </c>
      <c r="R16" s="28">
        <v>5</v>
      </c>
      <c r="S16" s="34">
        <f>G16*G$10+H16*H$10+I16*I$10+J16*J$10+K16*K$10+L16*L$10+M16*M$10+N16*N$10+O16*O$10+P16*P$10+Q16*Q$10+R16*R$10</f>
        <v>2084</v>
      </c>
      <c r="T16" s="26">
        <v>0</v>
      </c>
      <c r="U16" s="27">
        <v>0</v>
      </c>
      <c r="V16" s="27">
        <v>0</v>
      </c>
      <c r="W16" s="27">
        <v>0</v>
      </c>
      <c r="X16" s="27">
        <v>0</v>
      </c>
      <c r="Y16" s="27">
        <v>0</v>
      </c>
      <c r="Z16" s="27">
        <v>0</v>
      </c>
      <c r="AA16" s="27">
        <v>0</v>
      </c>
      <c r="AB16" s="27">
        <v>0</v>
      </c>
      <c r="AC16" s="27">
        <v>0</v>
      </c>
      <c r="AD16" s="28">
        <v>0</v>
      </c>
      <c r="AE16" s="28">
        <v>0</v>
      </c>
      <c r="AF16" s="34">
        <f>T16*T$10+U16*U$10+V16*V$10+W16*W$10+X16*X$10+Y16*Y$10+Z16*Z$10+AA16*AA$10+AB16*AB$10+AC16*AC$10+AD16*AD$10+AE16*AE$10</f>
        <v>0</v>
      </c>
      <c r="AH16" s="26">
        <v>5</v>
      </c>
      <c r="AI16" s="27">
        <v>5</v>
      </c>
      <c r="AJ16" s="27">
        <v>5</v>
      </c>
      <c r="AK16" s="27">
        <v>4</v>
      </c>
      <c r="AL16" s="27">
        <v>5</v>
      </c>
      <c r="AM16" s="27">
        <v>5</v>
      </c>
      <c r="AN16" s="27">
        <v>4</v>
      </c>
      <c r="AO16" s="27">
        <v>5</v>
      </c>
      <c r="AP16" s="27">
        <v>6</v>
      </c>
      <c r="AQ16" s="27">
        <v>5</v>
      </c>
      <c r="AR16" s="28">
        <v>5</v>
      </c>
      <c r="AS16" s="28">
        <v>5</v>
      </c>
      <c r="AT16" s="34">
        <f>AH16*AH$10+AI16*AI$10+AJ16*AJ$10+AK16*AK$10+AL16*AL$10+AM16*AM$10+AN16*AN$10+AO16*AO$10+AP16*AP$10+AQ16*AQ$10+AR16*AR$10+AS16*AS$10</f>
        <v>1898</v>
      </c>
      <c r="AU16" s="26">
        <v>5</v>
      </c>
      <c r="AV16" s="27">
        <v>5</v>
      </c>
      <c r="AW16" s="27">
        <v>4</v>
      </c>
      <c r="AX16" s="27">
        <v>4</v>
      </c>
      <c r="AY16" s="27">
        <v>3</v>
      </c>
      <c r="AZ16" s="27">
        <v>5</v>
      </c>
      <c r="BA16" s="27">
        <v>0</v>
      </c>
      <c r="BB16" s="27">
        <v>2</v>
      </c>
      <c r="BC16" s="27">
        <v>0</v>
      </c>
      <c r="BD16" s="27">
        <v>3</v>
      </c>
      <c r="BE16" s="28">
        <v>5</v>
      </c>
      <c r="BF16" s="28">
        <v>5</v>
      </c>
      <c r="BG16" s="34">
        <f>AU16*AU$10+AV16*AV$10+AW16*AW$10+AX16*AX$10+AY16*AY$10+AZ16*AZ$10+BA16*BA$10+BB16*BB$10+BC16*BC$10+BD16*BD$10+BE16*BE$10+BF16*BF$10</f>
        <v>1263</v>
      </c>
      <c r="BI16" s="26">
        <v>0</v>
      </c>
      <c r="BJ16" s="27">
        <v>0</v>
      </c>
      <c r="BK16" s="27">
        <v>0</v>
      </c>
      <c r="BL16" s="27">
        <v>0</v>
      </c>
      <c r="BM16" s="27">
        <v>0</v>
      </c>
      <c r="BN16" s="27">
        <v>0</v>
      </c>
      <c r="BO16" s="27">
        <v>0</v>
      </c>
      <c r="BP16" s="27">
        <v>0</v>
      </c>
      <c r="BQ16" s="27">
        <v>0</v>
      </c>
      <c r="BR16" s="27">
        <v>0</v>
      </c>
      <c r="BS16" s="28">
        <v>0</v>
      </c>
      <c r="BT16" s="28">
        <v>0</v>
      </c>
      <c r="BU16" s="34">
        <f>BI16*BI$10+BJ16*BJ$10+BK16*BK$10+BL16*BL$10+BM16*BM$10+BN16*BN$10+BO16*BO$10+BP16*BP$10+BQ16*BQ$10+BR16*BR$10+BS16*BS$10+BT16*BT$10</f>
        <v>0</v>
      </c>
      <c r="BV16" s="26">
        <v>0</v>
      </c>
      <c r="BW16" s="27">
        <v>0</v>
      </c>
      <c r="BX16" s="27">
        <v>0</v>
      </c>
      <c r="BY16" s="27">
        <v>0</v>
      </c>
      <c r="BZ16" s="27">
        <v>0</v>
      </c>
      <c r="CA16" s="27">
        <v>0</v>
      </c>
      <c r="CB16" s="27">
        <v>0</v>
      </c>
      <c r="CC16" s="27">
        <v>0</v>
      </c>
      <c r="CD16" s="27">
        <v>0</v>
      </c>
      <c r="CE16" s="27">
        <v>0</v>
      </c>
      <c r="CF16" s="28">
        <v>0</v>
      </c>
      <c r="CG16" s="28">
        <v>0</v>
      </c>
      <c r="CH16" s="34">
        <f>BV16*BV$10+BW16*BW$10+BX16*BX$10+BY16*BY$10+BZ16*BZ$10+CA16*CA$10+CB16*CB$10+CC16*CC$10+CD16*CD$10+CE16*CE$10+CF16*CF$10+CG16*CG$10</f>
        <v>0</v>
      </c>
      <c r="CJ16" s="26">
        <v>0</v>
      </c>
      <c r="CK16" s="27">
        <v>0</v>
      </c>
      <c r="CL16" s="27">
        <v>0</v>
      </c>
      <c r="CM16" s="27">
        <v>0</v>
      </c>
      <c r="CN16" s="27">
        <v>0</v>
      </c>
      <c r="CO16" s="27">
        <v>0</v>
      </c>
      <c r="CP16" s="27">
        <v>0</v>
      </c>
      <c r="CQ16" s="27">
        <v>0</v>
      </c>
      <c r="CR16" s="27">
        <v>0</v>
      </c>
      <c r="CS16" s="27">
        <v>0</v>
      </c>
      <c r="CT16" s="28">
        <v>0</v>
      </c>
      <c r="CU16" s="28">
        <v>0</v>
      </c>
      <c r="CV16" s="34">
        <f>CJ16*CJ$10+CK16*CK$10+CL16*CL$10+CM16*CM$10+CN16*CN$10+CO16*CO$10+CP16*CP$10+CQ16*CQ$10+CR16*CR$10+CS16*CS$10+CT16*CT$10+CU16*CU$10</f>
        <v>0</v>
      </c>
      <c r="CW16" s="26">
        <v>0</v>
      </c>
      <c r="CX16" s="27">
        <v>0</v>
      </c>
      <c r="CY16" s="27">
        <v>0</v>
      </c>
      <c r="CZ16" s="27">
        <v>0</v>
      </c>
      <c r="DA16" s="27">
        <v>0</v>
      </c>
      <c r="DB16" s="27">
        <v>0</v>
      </c>
      <c r="DC16" s="27">
        <v>0</v>
      </c>
      <c r="DD16" s="27">
        <v>0</v>
      </c>
      <c r="DE16" s="27">
        <v>0</v>
      </c>
      <c r="DF16" s="27">
        <v>0</v>
      </c>
      <c r="DG16" s="28">
        <v>0</v>
      </c>
      <c r="DH16" s="28">
        <v>0</v>
      </c>
      <c r="DI16" s="34">
        <f>CW16*CW$10+CX16*CX$10+CY16*CY$10+CZ16*CZ$10+DA16*DA$10+DB16*DB$10+DC16*DC$10+DD16*DD$10+DE16*DE$10+DF16*DF$10+DG16*DG$10+DH16*DH$10</f>
        <v>0</v>
      </c>
      <c r="DK16" s="26">
        <v>6</v>
      </c>
      <c r="DL16" s="27">
        <v>6</v>
      </c>
      <c r="DM16" s="27">
        <v>6</v>
      </c>
      <c r="DN16" s="27">
        <v>5</v>
      </c>
      <c r="DO16" s="27">
        <v>5</v>
      </c>
      <c r="DP16" s="27">
        <v>5</v>
      </c>
      <c r="DQ16" s="27">
        <v>6</v>
      </c>
      <c r="DR16" s="27">
        <v>5</v>
      </c>
      <c r="DS16" s="27">
        <v>6</v>
      </c>
      <c r="DT16" s="27">
        <v>5</v>
      </c>
      <c r="DU16" s="28">
        <v>5</v>
      </c>
      <c r="DV16" s="28">
        <v>7</v>
      </c>
      <c r="DW16" s="34">
        <f>DK16*DK$10+DL16*DL$10+DM16*DM$10+DN16*DN$10+DO16*DO$10+DP16*DP$10+DQ16*DQ$10+DR16*DR$10+DS16*DS$10+DT16*DT$10+DU16*DU$10+DV16*DV$10</f>
        <v>2150</v>
      </c>
      <c r="DX16" s="26">
        <v>6</v>
      </c>
      <c r="DY16" s="27">
        <v>6</v>
      </c>
      <c r="DZ16" s="27">
        <v>7</v>
      </c>
      <c r="EA16" s="27">
        <v>6</v>
      </c>
      <c r="EB16" s="27">
        <v>6</v>
      </c>
      <c r="EC16" s="27">
        <v>6</v>
      </c>
      <c r="ED16" s="27">
        <v>5</v>
      </c>
      <c r="EE16" s="27">
        <v>5</v>
      </c>
      <c r="EF16" s="27">
        <v>5</v>
      </c>
      <c r="EG16" s="27">
        <v>4</v>
      </c>
      <c r="EH16" s="28">
        <v>6</v>
      </c>
      <c r="EI16" s="28">
        <v>5</v>
      </c>
      <c r="EJ16" s="34">
        <f>DX16*DX$10+DY16*DY$10+DZ16*DZ$10+EA16*EA$10+EB16*EB$10+EC16*EC$10+ED16*ED$10+EE16*EE$10+EF16*EF$10+EG16*EG$10+EH16*EH$10+EI16*EI$10</f>
        <v>2352</v>
      </c>
      <c r="EK16" s="26">
        <v>0</v>
      </c>
      <c r="EL16" s="27">
        <v>0</v>
      </c>
      <c r="EM16" s="27">
        <v>0</v>
      </c>
      <c r="EN16" s="27">
        <v>0</v>
      </c>
      <c r="EO16" s="27">
        <v>0</v>
      </c>
      <c r="EP16" s="27">
        <v>0</v>
      </c>
      <c r="EQ16" s="27">
        <v>0</v>
      </c>
      <c r="ER16" s="27">
        <v>0</v>
      </c>
      <c r="ES16" s="27">
        <v>0</v>
      </c>
      <c r="ET16" s="27">
        <v>0</v>
      </c>
      <c r="EU16" s="28">
        <v>0</v>
      </c>
      <c r="EV16" s="28">
        <v>0</v>
      </c>
      <c r="EW16" s="34">
        <f>EK16*EK$10+EL16*EL$10+EM16*EM$10+EN16*EN$10+EO16*EO$10+EP16*EP$10+EQ16*EQ$10+ER16*ER$10+ES16*ES$10+ET16*ET$10+EU16*EU$10+EV16*EV$10</f>
        <v>0</v>
      </c>
      <c r="EX16" s="26">
        <v>0</v>
      </c>
      <c r="EY16" s="27">
        <v>0</v>
      </c>
      <c r="EZ16" s="27">
        <v>0</v>
      </c>
      <c r="FA16" s="27">
        <v>0</v>
      </c>
      <c r="FB16" s="27">
        <v>0</v>
      </c>
      <c r="FC16" s="27">
        <v>0</v>
      </c>
      <c r="FD16" s="27">
        <v>0</v>
      </c>
      <c r="FE16" s="27">
        <v>0</v>
      </c>
      <c r="FF16" s="27">
        <v>0</v>
      </c>
      <c r="FG16" s="27">
        <v>0</v>
      </c>
      <c r="FH16" s="28">
        <v>0</v>
      </c>
      <c r="FI16" s="28">
        <v>0</v>
      </c>
      <c r="FJ16" s="34">
        <f>EX16*EX$10+EY16*EY$10+EZ16*EZ$10+FA16*FA$10+FB16*FB$10+FC16*FC$10+FD16*FD$10+FE16*FE$10+FF16*FF$10+FG16*FG$10+FH16*FH$10+FI16*FI$10</f>
        <v>0</v>
      </c>
    </row>
    <row r="17" spans="1:166" ht="13.5" thickBot="1" x14ac:dyDescent="0.25">
      <c r="A17" s="137"/>
      <c r="B17" s="142"/>
      <c r="C17" s="143"/>
      <c r="D17" s="143"/>
      <c r="E17" s="143"/>
      <c r="F17" s="144"/>
      <c r="G17" s="30">
        <v>5</v>
      </c>
      <c r="H17" s="31">
        <v>5</v>
      </c>
      <c r="I17" s="31">
        <v>6</v>
      </c>
      <c r="J17" s="31">
        <v>5</v>
      </c>
      <c r="K17" s="31">
        <v>5</v>
      </c>
      <c r="L17" s="31">
        <v>6</v>
      </c>
      <c r="M17" s="31">
        <v>6</v>
      </c>
      <c r="N17" s="31">
        <v>6</v>
      </c>
      <c r="O17" s="31">
        <v>6</v>
      </c>
      <c r="P17" s="31">
        <v>6</v>
      </c>
      <c r="Q17" s="32">
        <v>5</v>
      </c>
      <c r="R17" s="32">
        <v>5</v>
      </c>
      <c r="S17" s="34">
        <f>G17*G$10+H17*H$10+I17*I$10+J17*J$10+K17*K$10+L17*L$10+M17*M$10+N17*N$10+O17*O$10+P17*P$10+Q17*Q$10+R17*R$10</f>
        <v>2160</v>
      </c>
      <c r="T17" s="30">
        <v>0</v>
      </c>
      <c r="U17" s="31">
        <v>0</v>
      </c>
      <c r="V17" s="31">
        <v>0</v>
      </c>
      <c r="W17" s="31">
        <v>0</v>
      </c>
      <c r="X17" s="31">
        <v>0</v>
      </c>
      <c r="Y17" s="31">
        <v>0</v>
      </c>
      <c r="Z17" s="31">
        <v>0</v>
      </c>
      <c r="AA17" s="31">
        <v>0</v>
      </c>
      <c r="AB17" s="31">
        <v>0</v>
      </c>
      <c r="AC17" s="31">
        <v>0</v>
      </c>
      <c r="AD17" s="32">
        <v>0</v>
      </c>
      <c r="AE17" s="32">
        <v>0</v>
      </c>
      <c r="AF17" s="34">
        <f>T17*T$10+U17*U$10+V17*V$10+W17*W$10+X17*X$10+Y17*Y$10+Z17*Z$10+AA17*AA$10+AB17*AB$10+AC17*AC$10+AD17*AD$10+AE17*AE$10</f>
        <v>0</v>
      </c>
      <c r="AH17" s="30">
        <v>5</v>
      </c>
      <c r="AI17" s="31">
        <v>5</v>
      </c>
      <c r="AJ17" s="31">
        <v>6</v>
      </c>
      <c r="AK17" s="31">
        <v>4</v>
      </c>
      <c r="AL17" s="31">
        <v>5</v>
      </c>
      <c r="AM17" s="31">
        <v>4</v>
      </c>
      <c r="AN17" s="31">
        <v>4</v>
      </c>
      <c r="AO17" s="31">
        <v>4</v>
      </c>
      <c r="AP17" s="31">
        <v>5</v>
      </c>
      <c r="AQ17" s="31">
        <v>5</v>
      </c>
      <c r="AR17" s="32">
        <v>5</v>
      </c>
      <c r="AS17" s="32">
        <v>5</v>
      </c>
      <c r="AT17" s="34">
        <f>AH17*AH$10+AI17*AI$10+AJ17*AJ$10+AK17*AK$10+AL17*AL$10+AM17*AM$10+AN17*AN$10+AO17*AO$10+AP17*AP$10+AQ17*AQ$10+AR17*AR$10+AS17*AS$10</f>
        <v>1829</v>
      </c>
      <c r="AU17" s="30">
        <v>4</v>
      </c>
      <c r="AV17" s="31">
        <v>5</v>
      </c>
      <c r="AW17" s="31">
        <v>5</v>
      </c>
      <c r="AX17" s="31">
        <v>4</v>
      </c>
      <c r="AY17" s="31">
        <v>3</v>
      </c>
      <c r="AZ17" s="31">
        <v>5</v>
      </c>
      <c r="BA17" s="31">
        <v>0</v>
      </c>
      <c r="BB17" s="31">
        <v>5</v>
      </c>
      <c r="BC17" s="31">
        <v>4</v>
      </c>
      <c r="BD17" s="31">
        <v>3</v>
      </c>
      <c r="BE17" s="32">
        <v>5</v>
      </c>
      <c r="BF17" s="32">
        <v>5</v>
      </c>
      <c r="BG17" s="34">
        <f>AU17*AU$10+AV17*AV$10+AW17*AW$10+AX17*AX$10+AY17*AY$10+AZ17*AZ$10+BA17*BA$10+BB17*BB$10+BC17*BC$10+BD17*BD$10+BE17*BE$10+BF17*BF$10</f>
        <v>1528</v>
      </c>
      <c r="BI17" s="30">
        <v>0</v>
      </c>
      <c r="BJ17" s="31">
        <v>0</v>
      </c>
      <c r="BK17" s="31">
        <v>0</v>
      </c>
      <c r="BL17" s="31">
        <v>0</v>
      </c>
      <c r="BM17" s="31">
        <v>0</v>
      </c>
      <c r="BN17" s="31">
        <v>0</v>
      </c>
      <c r="BO17" s="31">
        <v>0</v>
      </c>
      <c r="BP17" s="31">
        <v>0</v>
      </c>
      <c r="BQ17" s="31">
        <v>0</v>
      </c>
      <c r="BR17" s="31">
        <v>0</v>
      </c>
      <c r="BS17" s="32">
        <v>0</v>
      </c>
      <c r="BT17" s="32">
        <v>0</v>
      </c>
      <c r="BU17" s="34">
        <f>BI17*BI$10+BJ17*BJ$10+BK17*BK$10+BL17*BL$10+BM17*BM$10+BN17*BN$10+BO17*BO$10+BP17*BP$10+BQ17*BQ$10+BR17*BR$10+BS17*BS$10+BT17*BT$10</f>
        <v>0</v>
      </c>
      <c r="BV17" s="30">
        <v>0</v>
      </c>
      <c r="BW17" s="31">
        <v>0</v>
      </c>
      <c r="BX17" s="31">
        <v>0</v>
      </c>
      <c r="BY17" s="31">
        <v>0</v>
      </c>
      <c r="BZ17" s="31">
        <v>0</v>
      </c>
      <c r="CA17" s="31">
        <v>0</v>
      </c>
      <c r="CB17" s="31">
        <v>0</v>
      </c>
      <c r="CC17" s="31">
        <v>0</v>
      </c>
      <c r="CD17" s="31">
        <v>0</v>
      </c>
      <c r="CE17" s="31">
        <v>0</v>
      </c>
      <c r="CF17" s="32">
        <v>0</v>
      </c>
      <c r="CG17" s="32">
        <v>0</v>
      </c>
      <c r="CH17" s="34">
        <f>BV17*BV$10+BW17*BW$10+BX17*BX$10+BY17*BY$10+BZ17*BZ$10+CA17*CA$10+CB17*CB$10+CC17*CC$10+CD17*CD$10+CE17*CE$10+CF17*CF$10+CG17*CG$10</f>
        <v>0</v>
      </c>
      <c r="CJ17" s="30">
        <v>0</v>
      </c>
      <c r="CK17" s="31">
        <v>0</v>
      </c>
      <c r="CL17" s="31">
        <v>0</v>
      </c>
      <c r="CM17" s="31">
        <v>0</v>
      </c>
      <c r="CN17" s="31">
        <v>0</v>
      </c>
      <c r="CO17" s="31">
        <v>0</v>
      </c>
      <c r="CP17" s="31">
        <v>0</v>
      </c>
      <c r="CQ17" s="31">
        <v>0</v>
      </c>
      <c r="CR17" s="31">
        <v>0</v>
      </c>
      <c r="CS17" s="31">
        <v>0</v>
      </c>
      <c r="CT17" s="32">
        <v>0</v>
      </c>
      <c r="CU17" s="32">
        <v>0</v>
      </c>
      <c r="CV17" s="34">
        <f>CJ17*CJ$10+CK17*CK$10+CL17*CL$10+CM17*CM$10+CN17*CN$10+CO17*CO$10+CP17*CP$10+CQ17*CQ$10+CR17*CR$10+CS17*CS$10+CT17*CT$10+CU17*CU$10</f>
        <v>0</v>
      </c>
      <c r="CW17" s="30">
        <v>0</v>
      </c>
      <c r="CX17" s="31">
        <v>0</v>
      </c>
      <c r="CY17" s="31">
        <v>0</v>
      </c>
      <c r="CZ17" s="31">
        <v>0</v>
      </c>
      <c r="DA17" s="31">
        <v>0</v>
      </c>
      <c r="DB17" s="31">
        <v>0</v>
      </c>
      <c r="DC17" s="31">
        <v>0</v>
      </c>
      <c r="DD17" s="31">
        <v>0</v>
      </c>
      <c r="DE17" s="31">
        <v>0</v>
      </c>
      <c r="DF17" s="31">
        <v>0</v>
      </c>
      <c r="DG17" s="32">
        <v>0</v>
      </c>
      <c r="DH17" s="32">
        <v>0</v>
      </c>
      <c r="DI17" s="34">
        <f>CW17*CW$10+CX17*CX$10+CY17*CY$10+CZ17*CZ$10+DA17*DA$10+DB17*DB$10+DC17*DC$10+DD17*DD$10+DE17*DE$10+DF17*DF$10+DG17*DG$10+DH17*DH$10</f>
        <v>0</v>
      </c>
      <c r="DK17" s="30">
        <v>6</v>
      </c>
      <c r="DL17" s="31">
        <v>6</v>
      </c>
      <c r="DM17" s="31">
        <v>5</v>
      </c>
      <c r="DN17" s="31">
        <v>6</v>
      </c>
      <c r="DO17" s="31">
        <v>5</v>
      </c>
      <c r="DP17" s="31">
        <v>6</v>
      </c>
      <c r="DQ17" s="31">
        <v>5</v>
      </c>
      <c r="DR17" s="31">
        <v>5</v>
      </c>
      <c r="DS17" s="31">
        <v>6</v>
      </c>
      <c r="DT17" s="31">
        <v>5</v>
      </c>
      <c r="DU17" s="32">
        <v>5</v>
      </c>
      <c r="DV17" s="32">
        <v>6</v>
      </c>
      <c r="DW17" s="34">
        <f>DK17*DK$10+DL17*DL$10+DM17*DM$10+DN17*DN$10+DO17*DO$10+DP17*DP$10+DQ17*DQ$10+DR17*DR$10+DS17*DS$10+DT17*DT$10+DU17*DU$10+DV17*DV$10</f>
        <v>2138</v>
      </c>
      <c r="DX17" s="30">
        <v>6</v>
      </c>
      <c r="DY17" s="31">
        <v>6</v>
      </c>
      <c r="DZ17" s="31">
        <v>6</v>
      </c>
      <c r="EA17" s="31">
        <v>5</v>
      </c>
      <c r="EB17" s="31">
        <v>6</v>
      </c>
      <c r="EC17" s="31">
        <v>5</v>
      </c>
      <c r="ED17" s="31">
        <v>4</v>
      </c>
      <c r="EE17" s="31">
        <v>5</v>
      </c>
      <c r="EF17" s="31">
        <v>6</v>
      </c>
      <c r="EG17" s="31">
        <v>4</v>
      </c>
      <c r="EH17" s="32">
        <v>6</v>
      </c>
      <c r="EI17" s="32">
        <v>5</v>
      </c>
      <c r="EJ17" s="34">
        <f>DX17*DX$10+DY17*DY$10+DZ17*DZ$10+EA17*EA$10+EB17*EB$10+EC17*EC$10+ED17*ED$10+EE17*EE$10+EF17*EF$10+EG17*EG$10+EH17*EH$10+EI17*EI$10</f>
        <v>2222</v>
      </c>
      <c r="EK17" s="30">
        <v>0</v>
      </c>
      <c r="EL17" s="31">
        <v>0</v>
      </c>
      <c r="EM17" s="31">
        <v>0</v>
      </c>
      <c r="EN17" s="31">
        <v>0</v>
      </c>
      <c r="EO17" s="31">
        <v>0</v>
      </c>
      <c r="EP17" s="31">
        <v>0</v>
      </c>
      <c r="EQ17" s="31">
        <v>0</v>
      </c>
      <c r="ER17" s="31">
        <v>0</v>
      </c>
      <c r="ES17" s="31">
        <v>0</v>
      </c>
      <c r="ET17" s="31">
        <v>0</v>
      </c>
      <c r="EU17" s="32">
        <v>0</v>
      </c>
      <c r="EV17" s="32">
        <v>0</v>
      </c>
      <c r="EW17" s="34">
        <f>EK17*EK$10+EL17*EL$10+EM17*EM$10+EN17*EN$10+EO17*EO$10+EP17*EP$10+EQ17*EQ$10+ER17*ER$10+ES17*ES$10+ET17*ET$10+EU17*EU$10+EV17*EV$10</f>
        <v>0</v>
      </c>
      <c r="EX17" s="30">
        <v>0</v>
      </c>
      <c r="EY17" s="31">
        <v>0</v>
      </c>
      <c r="EZ17" s="31">
        <v>0</v>
      </c>
      <c r="FA17" s="31">
        <v>0</v>
      </c>
      <c r="FB17" s="31">
        <v>0</v>
      </c>
      <c r="FC17" s="31">
        <v>0</v>
      </c>
      <c r="FD17" s="31">
        <v>0</v>
      </c>
      <c r="FE17" s="31">
        <v>0</v>
      </c>
      <c r="FF17" s="31">
        <v>0</v>
      </c>
      <c r="FG17" s="31">
        <v>0</v>
      </c>
      <c r="FH17" s="32">
        <v>0</v>
      </c>
      <c r="FI17" s="32">
        <v>0</v>
      </c>
      <c r="FJ17" s="34">
        <f>EX17*EX$10+EY17*EY$10+EZ17*EZ$10+FA17*FA$10+FB17*FB$10+FC17*FC$10+FD17*FD$10+FE17*FE$10+FF17*FF$10+FG17*FG$10+FH17*FH$10+FI17*FI$10</f>
        <v>0</v>
      </c>
    </row>
    <row r="18" spans="1:166" ht="13.5" thickBot="1" x14ac:dyDescent="0.25">
      <c r="A18" s="138"/>
      <c r="B18" s="33">
        <f>0.4*G18+0.6*T18</f>
        <v>1697.6000000000001</v>
      </c>
      <c r="C18" s="49">
        <f>AH18*0.4+AU18*0.6</f>
        <v>3165.4</v>
      </c>
      <c r="D18" s="56">
        <f>BI18+BV18</f>
        <v>0</v>
      </c>
      <c r="E18" s="62">
        <v>1867</v>
      </c>
      <c r="F18" s="65">
        <f>(DK18+EK18)*0.4+(DX18+EX18)*0.6</f>
        <v>4459.6000000000004</v>
      </c>
      <c r="G18" s="115">
        <f>S16+S17</f>
        <v>4244</v>
      </c>
      <c r="H18" s="116"/>
      <c r="I18" s="116"/>
      <c r="J18" s="116"/>
      <c r="K18" s="116"/>
      <c r="L18" s="116"/>
      <c r="M18" s="116"/>
      <c r="N18" s="116"/>
      <c r="O18" s="116"/>
      <c r="P18" s="116"/>
      <c r="Q18" s="116"/>
      <c r="R18" s="116"/>
      <c r="S18" s="117"/>
      <c r="T18" s="115">
        <f>AF16+AF17</f>
        <v>0</v>
      </c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7"/>
      <c r="AH18" s="115">
        <f>AT16+AT17</f>
        <v>3727</v>
      </c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17"/>
      <c r="AU18" s="115">
        <f>BG16+BG17</f>
        <v>2791</v>
      </c>
      <c r="AV18" s="116"/>
      <c r="AW18" s="116"/>
      <c r="AX18" s="116"/>
      <c r="AY18" s="116"/>
      <c r="AZ18" s="116"/>
      <c r="BA18" s="116"/>
      <c r="BB18" s="116"/>
      <c r="BC18" s="116"/>
      <c r="BD18" s="116"/>
      <c r="BE18" s="116"/>
      <c r="BF18" s="116"/>
      <c r="BG18" s="117"/>
      <c r="BI18" s="115">
        <f>BU16+BU17</f>
        <v>0</v>
      </c>
      <c r="BJ18" s="116"/>
      <c r="BK18" s="116"/>
      <c r="BL18" s="116"/>
      <c r="BM18" s="116"/>
      <c r="BN18" s="116"/>
      <c r="BO18" s="116"/>
      <c r="BP18" s="116"/>
      <c r="BQ18" s="116"/>
      <c r="BR18" s="116"/>
      <c r="BS18" s="116"/>
      <c r="BT18" s="116"/>
      <c r="BU18" s="117"/>
      <c r="BV18" s="115">
        <f>CH16+CH17</f>
        <v>0</v>
      </c>
      <c r="BW18" s="116"/>
      <c r="BX18" s="116"/>
      <c r="BY18" s="116"/>
      <c r="BZ18" s="116"/>
      <c r="CA18" s="116"/>
      <c r="CB18" s="116"/>
      <c r="CC18" s="116"/>
      <c r="CD18" s="116"/>
      <c r="CE18" s="116"/>
      <c r="CF18" s="116"/>
      <c r="CG18" s="116"/>
      <c r="CH18" s="117"/>
      <c r="CJ18" s="115">
        <f>CV16+CV17</f>
        <v>0</v>
      </c>
      <c r="CK18" s="116"/>
      <c r="CL18" s="116"/>
      <c r="CM18" s="116"/>
      <c r="CN18" s="116"/>
      <c r="CO18" s="116"/>
      <c r="CP18" s="116"/>
      <c r="CQ18" s="116"/>
      <c r="CR18" s="116"/>
      <c r="CS18" s="116"/>
      <c r="CT18" s="116"/>
      <c r="CU18" s="116"/>
      <c r="CV18" s="117"/>
      <c r="CW18" s="115">
        <f>DI16+DI17</f>
        <v>0</v>
      </c>
      <c r="CX18" s="116"/>
      <c r="CY18" s="116"/>
      <c r="CZ18" s="116"/>
      <c r="DA18" s="116"/>
      <c r="DB18" s="116"/>
      <c r="DC18" s="116"/>
      <c r="DD18" s="116"/>
      <c r="DE18" s="116"/>
      <c r="DF18" s="116"/>
      <c r="DG18" s="116"/>
      <c r="DH18" s="116"/>
      <c r="DI18" s="117"/>
      <c r="DK18" s="115">
        <f>DW16+DW17</f>
        <v>4288</v>
      </c>
      <c r="DL18" s="116"/>
      <c r="DM18" s="116"/>
      <c r="DN18" s="116"/>
      <c r="DO18" s="116"/>
      <c r="DP18" s="116"/>
      <c r="DQ18" s="116"/>
      <c r="DR18" s="116"/>
      <c r="DS18" s="116"/>
      <c r="DT18" s="116"/>
      <c r="DU18" s="116"/>
      <c r="DV18" s="116"/>
      <c r="DW18" s="117"/>
      <c r="DX18" s="115">
        <f>EJ16+EJ17</f>
        <v>4574</v>
      </c>
      <c r="DY18" s="116"/>
      <c r="DZ18" s="116"/>
      <c r="EA18" s="116"/>
      <c r="EB18" s="116"/>
      <c r="EC18" s="116"/>
      <c r="ED18" s="116"/>
      <c r="EE18" s="116"/>
      <c r="EF18" s="116"/>
      <c r="EG18" s="116"/>
      <c r="EH18" s="116"/>
      <c r="EI18" s="116"/>
      <c r="EJ18" s="117"/>
      <c r="EK18" s="115">
        <f>EW16+EW17</f>
        <v>0</v>
      </c>
      <c r="EL18" s="116"/>
      <c r="EM18" s="116"/>
      <c r="EN18" s="116"/>
      <c r="EO18" s="116"/>
      <c r="EP18" s="116"/>
      <c r="EQ18" s="116"/>
      <c r="ER18" s="116"/>
      <c r="ES18" s="116"/>
      <c r="ET18" s="116"/>
      <c r="EU18" s="116"/>
      <c r="EV18" s="116"/>
      <c r="EW18" s="117"/>
      <c r="EX18" s="115">
        <f>FJ16+FJ17</f>
        <v>0</v>
      </c>
      <c r="EY18" s="116"/>
      <c r="EZ18" s="116"/>
      <c r="FA18" s="116"/>
      <c r="FB18" s="116"/>
      <c r="FC18" s="116"/>
      <c r="FD18" s="116"/>
      <c r="FE18" s="116"/>
      <c r="FF18" s="116"/>
      <c r="FG18" s="116"/>
      <c r="FH18" s="116"/>
      <c r="FI18" s="116"/>
      <c r="FJ18" s="117"/>
    </row>
  </sheetData>
  <mergeCells count="193">
    <mergeCell ref="EK15:EW15"/>
    <mergeCell ref="EX15:FJ15"/>
    <mergeCell ref="EK18:EW18"/>
    <mergeCell ref="EX18:FJ18"/>
    <mergeCell ref="DK1:FJ3"/>
    <mergeCell ref="FE4:FE9"/>
    <mergeCell ref="FF4:FF9"/>
    <mergeCell ref="FG4:FG9"/>
    <mergeCell ref="FH4:FH9"/>
    <mergeCell ref="FI4:FI9"/>
    <mergeCell ref="EK11:EV11"/>
    <mergeCell ref="EX11:FI11"/>
    <mergeCell ref="EY4:EY9"/>
    <mergeCell ref="EZ4:EZ9"/>
    <mergeCell ref="FA4:FA9"/>
    <mergeCell ref="FB4:FB9"/>
    <mergeCell ref="FC4:FC9"/>
    <mergeCell ref="FD4:FD9"/>
    <mergeCell ref="ER4:ER9"/>
    <mergeCell ref="ES4:ES9"/>
    <mergeCell ref="ET4:ET9"/>
    <mergeCell ref="EU4:EU9"/>
    <mergeCell ref="EV4:EV9"/>
    <mergeCell ref="EX4:EX9"/>
    <mergeCell ref="DK18:DW18"/>
    <mergeCell ref="DX18:EJ18"/>
    <mergeCell ref="EK4:EK9"/>
    <mergeCell ref="EL4:EL9"/>
    <mergeCell ref="EM4:EM9"/>
    <mergeCell ref="EN4:EN9"/>
    <mergeCell ref="EO4:EO9"/>
    <mergeCell ref="EP4:EP9"/>
    <mergeCell ref="EQ4:EQ9"/>
    <mergeCell ref="EG4:EG9"/>
    <mergeCell ref="EH4:EH9"/>
    <mergeCell ref="EI4:EI9"/>
    <mergeCell ref="DK11:DV11"/>
    <mergeCell ref="DX11:EI11"/>
    <mergeCell ref="DK15:DW15"/>
    <mergeCell ref="DX15:EJ15"/>
    <mergeCell ref="EA4:EA9"/>
    <mergeCell ref="EB4:EB9"/>
    <mergeCell ref="EC4:EC9"/>
    <mergeCell ref="ED4:ED9"/>
    <mergeCell ref="EE4:EE9"/>
    <mergeCell ref="EF4:EF9"/>
    <mergeCell ref="DX4:DX9"/>
    <mergeCell ref="DQ4:DQ9"/>
    <mergeCell ref="DR4:DR9"/>
    <mergeCell ref="DS4:DS9"/>
    <mergeCell ref="DY4:DY9"/>
    <mergeCell ref="DZ4:DZ9"/>
    <mergeCell ref="AM4:AM9"/>
    <mergeCell ref="DO4:DO9"/>
    <mergeCell ref="DP4:DP9"/>
    <mergeCell ref="DT4:DT9"/>
    <mergeCell ref="DU4:DU9"/>
    <mergeCell ref="DV4:DV9"/>
    <mergeCell ref="AB4:AB9"/>
    <mergeCell ref="DK4:DK9"/>
    <mergeCell ref="DL4:DL9"/>
    <mergeCell ref="DM4:DM9"/>
    <mergeCell ref="DN4:DN9"/>
    <mergeCell ref="AE4:AE9"/>
    <mergeCell ref="AW4:AW9"/>
    <mergeCell ref="AX4:AX9"/>
    <mergeCell ref="AY4:AY9"/>
    <mergeCell ref="AL4:AL9"/>
    <mergeCell ref="Y4:Y9"/>
    <mergeCell ref="Q4:Q9"/>
    <mergeCell ref="A13:A15"/>
    <mergeCell ref="G15:S15"/>
    <mergeCell ref="T15:AF15"/>
    <mergeCell ref="V4:V9"/>
    <mergeCell ref="W4:W9"/>
    <mergeCell ref="AC4:AC9"/>
    <mergeCell ref="AD4:AD9"/>
    <mergeCell ref="G4:G9"/>
    <mergeCell ref="B13:F14"/>
    <mergeCell ref="B11:F11"/>
    <mergeCell ref="B10:F10"/>
    <mergeCell ref="B4:F9"/>
    <mergeCell ref="R4:R9"/>
    <mergeCell ref="G11:R11"/>
    <mergeCell ref="I4:I9"/>
    <mergeCell ref="J4:J9"/>
    <mergeCell ref="K4:K9"/>
    <mergeCell ref="H4:H9"/>
    <mergeCell ref="P4:P9"/>
    <mergeCell ref="A4:A12"/>
    <mergeCell ref="L4:L9"/>
    <mergeCell ref="M4:M9"/>
    <mergeCell ref="N4:N9"/>
    <mergeCell ref="G1:AF3"/>
    <mergeCell ref="AA4:AA9"/>
    <mergeCell ref="U4:U9"/>
    <mergeCell ref="T4:T9"/>
    <mergeCell ref="X4:X9"/>
    <mergeCell ref="AO4:AO9"/>
    <mergeCell ref="AP4:AP9"/>
    <mergeCell ref="T11:AE11"/>
    <mergeCell ref="Z4:Z9"/>
    <mergeCell ref="AR4:AR9"/>
    <mergeCell ref="A16:A18"/>
    <mergeCell ref="B16:F17"/>
    <mergeCell ref="G18:S18"/>
    <mergeCell ref="T18:AF18"/>
    <mergeCell ref="O4:O9"/>
    <mergeCell ref="AS4:AS9"/>
    <mergeCell ref="AU4:AU9"/>
    <mergeCell ref="AV4:AV9"/>
    <mergeCell ref="BD4:BD9"/>
    <mergeCell ref="AH1:BG3"/>
    <mergeCell ref="AH4:AH9"/>
    <mergeCell ref="AI4:AI9"/>
    <mergeCell ref="AJ4:AJ9"/>
    <mergeCell ref="AK4:AK9"/>
    <mergeCell ref="AN4:AN9"/>
    <mergeCell ref="BM4:BM9"/>
    <mergeCell ref="BE4:BE9"/>
    <mergeCell ref="BF4:BF9"/>
    <mergeCell ref="AH11:AS11"/>
    <mergeCell ref="AU11:BF11"/>
    <mergeCell ref="AZ4:AZ9"/>
    <mergeCell ref="BA4:BA9"/>
    <mergeCell ref="BB4:BB9"/>
    <mergeCell ref="BC4:BC9"/>
    <mergeCell ref="AQ4:AQ9"/>
    <mergeCell ref="BY4:BY9"/>
    <mergeCell ref="AH15:AT15"/>
    <mergeCell ref="AU15:BG15"/>
    <mergeCell ref="AH18:AT18"/>
    <mergeCell ref="AU18:BG18"/>
    <mergeCell ref="BI1:CH3"/>
    <mergeCell ref="BI4:BI9"/>
    <mergeCell ref="BJ4:BJ9"/>
    <mergeCell ref="BK4:BK9"/>
    <mergeCell ref="BL4:BL9"/>
    <mergeCell ref="BR4:BR9"/>
    <mergeCell ref="BS4:BS9"/>
    <mergeCell ref="BT4:BT9"/>
    <mergeCell ref="BV4:BV9"/>
    <mergeCell ref="CE4:CE9"/>
    <mergeCell ref="BN4:BN9"/>
    <mergeCell ref="BO4:BO9"/>
    <mergeCell ref="BP4:BP9"/>
    <mergeCell ref="BQ4:BQ9"/>
    <mergeCell ref="BX4:BX9"/>
    <mergeCell ref="CF4:CF9"/>
    <mergeCell ref="CG4:CG9"/>
    <mergeCell ref="BI11:BT11"/>
    <mergeCell ref="BV11:CG11"/>
    <mergeCell ref="CA4:CA9"/>
    <mergeCell ref="CB4:CB9"/>
    <mergeCell ref="CC4:CC9"/>
    <mergeCell ref="CD4:CD9"/>
    <mergeCell ref="BW4:BW9"/>
    <mergeCell ref="BZ4:BZ9"/>
    <mergeCell ref="BI15:BU15"/>
    <mergeCell ref="BV15:CH15"/>
    <mergeCell ref="BI18:BU18"/>
    <mergeCell ref="BV18:CH18"/>
    <mergeCell ref="CJ1:DI3"/>
    <mergeCell ref="CJ4:CJ9"/>
    <mergeCell ref="CK4:CK9"/>
    <mergeCell ref="CL4:CL9"/>
    <mergeCell ref="CM4:CM9"/>
    <mergeCell ref="CN4:CN9"/>
    <mergeCell ref="CO4:CO9"/>
    <mergeCell ref="CP4:CP9"/>
    <mergeCell ref="CQ4:CQ9"/>
    <mergeCell ref="CR4:CR9"/>
    <mergeCell ref="CS4:CS9"/>
    <mergeCell ref="CT4:CT9"/>
    <mergeCell ref="DE4:DE9"/>
    <mergeCell ref="DF4:DF9"/>
    <mergeCell ref="DG4:DG9"/>
    <mergeCell ref="CU4:CU9"/>
    <mergeCell ref="CW4:CW9"/>
    <mergeCell ref="CX4:CX9"/>
    <mergeCell ref="CY4:CY9"/>
    <mergeCell ref="CZ4:CZ9"/>
    <mergeCell ref="DA4:DA9"/>
    <mergeCell ref="DH4:DH9"/>
    <mergeCell ref="CJ11:CU11"/>
    <mergeCell ref="CW11:DH11"/>
    <mergeCell ref="CJ15:CV15"/>
    <mergeCell ref="CW15:DI15"/>
    <mergeCell ref="CJ18:CV18"/>
    <mergeCell ref="CW18:DI18"/>
    <mergeCell ref="DB4:DB9"/>
    <mergeCell ref="DC4:DC9"/>
    <mergeCell ref="DD4:DD9"/>
  </mergeCells>
  <phoneticPr fontId="1" type="noConversion"/>
  <pageMargins left="0.75" right="0.75" top="1" bottom="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N1000</vt:lpstr>
      <vt:lpstr>INSCRITOS</vt:lpstr>
      <vt:lpstr>PUNTUACIÓN BÁSICA</vt:lpstr>
      <vt:lpstr>PUNTUACIÓN SPORT</vt:lpstr>
      <vt:lpstr>PUNTUACIÓN INTERMEDIA</vt:lpstr>
      <vt:lpstr>PUNTUACIÓN AVANZADA</vt:lpstr>
    </vt:vector>
  </TitlesOfParts>
  <Company>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fsromero</dc:creator>
  <cp:lastModifiedBy>leyla vivanco</cp:lastModifiedBy>
  <dcterms:created xsi:type="dcterms:W3CDTF">2009-04-06T17:11:25Z</dcterms:created>
  <dcterms:modified xsi:type="dcterms:W3CDTF">2020-04-23T09:38:26Z</dcterms:modified>
</cp:coreProperties>
</file>