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la\Desktop\aerea\Aeromodelismo\F3A\RESULTADOS\"/>
    </mc:Choice>
  </mc:AlternateContent>
  <xr:revisionPtr revIDLastSave="0" documentId="8_{C36E89D5-AB2E-43F7-A76F-AC6B8483F8EB}" xr6:coauthVersionLast="45" xr6:coauthVersionMax="45" xr10:uidLastSave="{00000000-0000-0000-0000-000000000000}"/>
  <bookViews>
    <workbookView xWindow="-120" yWindow="-120" windowWidth="20730" windowHeight="11160"/>
  </bookViews>
  <sheets>
    <sheet name="INSCRITOS" sheetId="10" r:id="rId1"/>
    <sheet name="PUNTUACIÓN  C" sheetId="11" r:id="rId2"/>
    <sheet name="PUNTUACIÓN B" sheetId="12" r:id="rId3"/>
    <sheet name="PUNTUACIÓN A" sheetId="13" r:id="rId4"/>
  </sheets>
  <externalReferences>
    <externalReference r:id="rId5"/>
  </externalReferences>
  <definedNames>
    <definedName name="_xlnm.Print_Area" localSheetId="1">'PUNTUACIÓN  C'!$B$11:$Q$15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0" i="10" l="1"/>
  <c r="Q29" i="10"/>
  <c r="Q27" i="10"/>
  <c r="Q26" i="10"/>
  <c r="Q25" i="10"/>
  <c r="Q24" i="10"/>
  <c r="Q23" i="10"/>
  <c r="Q22" i="10"/>
  <c r="Q21" i="10"/>
  <c r="Q20" i="10"/>
  <c r="Q19" i="10"/>
  <c r="Q18" i="10"/>
  <c r="Q16" i="10"/>
  <c r="Q15" i="10"/>
  <c r="Q14" i="10"/>
  <c r="Q13" i="10"/>
  <c r="Q12" i="10"/>
  <c r="Q11" i="10"/>
  <c r="AH40" i="12"/>
  <c r="AH42" i="12" s="1"/>
  <c r="AH41" i="12"/>
  <c r="R40" i="12"/>
  <c r="R42" i="12" s="1"/>
  <c r="B42" i="12" s="1"/>
  <c r="H27" i="10" s="1"/>
  <c r="R41" i="12"/>
  <c r="AH37" i="12"/>
  <c r="AH39" i="12" s="1"/>
  <c r="AH38" i="12"/>
  <c r="R37" i="12"/>
  <c r="R38" i="12"/>
  <c r="R39" i="12"/>
  <c r="AH34" i="12"/>
  <c r="AH35" i="12"/>
  <c r="AH36" i="12" s="1"/>
  <c r="B36" i="12" s="1"/>
  <c r="H25" i="10" s="1"/>
  <c r="R34" i="12"/>
  <c r="R35" i="12"/>
  <c r="R36" i="12"/>
  <c r="A30" i="10"/>
  <c r="A29" i="10"/>
  <c r="A24" i="10"/>
  <c r="A23" i="10"/>
  <c r="A22" i="10"/>
  <c r="A21" i="10"/>
  <c r="A20" i="10"/>
  <c r="A19" i="10"/>
  <c r="A18" i="10"/>
  <c r="A14" i="10"/>
  <c r="A13" i="10"/>
  <c r="A12" i="10"/>
  <c r="A11" i="10"/>
  <c r="AL16" i="13"/>
  <c r="AL17" i="13"/>
  <c r="AL18" i="13"/>
  <c r="T16" i="13"/>
  <c r="T18" i="13" s="1"/>
  <c r="B18" i="13" s="1"/>
  <c r="T17" i="13"/>
  <c r="AH31" i="12"/>
  <c r="AH32" i="12"/>
  <c r="AH33" i="12"/>
  <c r="R31" i="12"/>
  <c r="R33" i="12" s="1"/>
  <c r="B33" i="12" s="1"/>
  <c r="H24" i="10" s="1"/>
  <c r="R32" i="12"/>
  <c r="AH28" i="12"/>
  <c r="AH29" i="12"/>
  <c r="AH30" i="12" s="1"/>
  <c r="R28" i="12"/>
  <c r="R30" i="12" s="1"/>
  <c r="B30" i="12" s="1"/>
  <c r="H23" i="10" s="1"/>
  <c r="R29" i="12"/>
  <c r="AH25" i="12"/>
  <c r="AH26" i="12"/>
  <c r="AH27" i="12"/>
  <c r="R25" i="12"/>
  <c r="R26" i="12"/>
  <c r="R27" i="12"/>
  <c r="B27" i="12" s="1"/>
  <c r="H22" i="10" s="1"/>
  <c r="AD31" i="11"/>
  <c r="AD33" i="11" s="1"/>
  <c r="B33" i="11" s="1"/>
  <c r="H16" i="10" s="1"/>
  <c r="AD32" i="11"/>
  <c r="P31" i="11"/>
  <c r="P32" i="11"/>
  <c r="P33" i="11"/>
  <c r="AD28" i="11"/>
  <c r="AD30" i="11" s="1"/>
  <c r="AD29" i="11"/>
  <c r="P28" i="11"/>
  <c r="P29" i="11"/>
  <c r="P30" i="11" s="1"/>
  <c r="T13" i="13"/>
  <c r="T15" i="13" s="1"/>
  <c r="B15" i="13" s="1"/>
  <c r="H29" i="10" s="1"/>
  <c r="T14" i="13"/>
  <c r="AL13" i="13"/>
  <c r="AL14" i="13"/>
  <c r="AL15" i="13"/>
  <c r="R22" i="12"/>
  <c r="R24" i="12" s="1"/>
  <c r="B24" i="12" s="1"/>
  <c r="H21" i="10" s="1"/>
  <c r="R23" i="12"/>
  <c r="AH22" i="12"/>
  <c r="AH24" i="12" s="1"/>
  <c r="AH23" i="12"/>
  <c r="R16" i="12"/>
  <c r="R17" i="12"/>
  <c r="R18" i="12"/>
  <c r="AH16" i="12"/>
  <c r="AH18" i="12" s="1"/>
  <c r="AH17" i="12"/>
  <c r="R14" i="12"/>
  <c r="R13" i="12"/>
  <c r="R15" i="12"/>
  <c r="AH14" i="12"/>
  <c r="AH13" i="12"/>
  <c r="AH15" i="12" s="1"/>
  <c r="R19" i="12"/>
  <c r="R20" i="12"/>
  <c r="R21" i="12" s="1"/>
  <c r="AH19" i="12"/>
  <c r="AH21" i="12" s="1"/>
  <c r="AH20" i="12"/>
  <c r="P22" i="11"/>
  <c r="P23" i="11"/>
  <c r="P24" i="11"/>
  <c r="B24" i="11" s="1"/>
  <c r="H13" i="10" s="1"/>
  <c r="AD22" i="11"/>
  <c r="AD23" i="11"/>
  <c r="AD24" i="11"/>
  <c r="P19" i="11"/>
  <c r="P21" i="11" s="1"/>
  <c r="B21" i="11" s="1"/>
  <c r="H12" i="10" s="1"/>
  <c r="P20" i="11"/>
  <c r="AD19" i="11"/>
  <c r="AD20" i="11"/>
  <c r="AD21" i="11"/>
  <c r="P16" i="11"/>
  <c r="P17" i="11"/>
  <c r="P18" i="11" s="1"/>
  <c r="AD16" i="11"/>
  <c r="AD17" i="11"/>
  <c r="AD18" i="11" s="1"/>
  <c r="P25" i="11"/>
  <c r="P27" i="11" s="1"/>
  <c r="B27" i="11" s="1"/>
  <c r="H14" i="10" s="1"/>
  <c r="P26" i="11"/>
  <c r="AD25" i="11"/>
  <c r="AD27" i="11" s="1"/>
  <c r="AD26" i="11"/>
  <c r="A13" i="11"/>
  <c r="P13" i="11"/>
  <c r="P15" i="11" s="1"/>
  <c r="AD13" i="11"/>
  <c r="AD15" i="11" s="1"/>
  <c r="P14" i="11"/>
  <c r="AD14" i="11"/>
  <c r="B15" i="11" l="1"/>
  <c r="B18" i="11"/>
  <c r="H11" i="10" s="1"/>
  <c r="B18" i="12"/>
  <c r="H19" i="10" s="1"/>
  <c r="I19" i="10" s="1"/>
  <c r="B21" i="12"/>
  <c r="H20" i="10" s="1"/>
  <c r="I25" i="10"/>
  <c r="I27" i="10"/>
  <c r="B15" i="12"/>
  <c r="H18" i="10" s="1"/>
  <c r="I24" i="10" s="1"/>
  <c r="B39" i="12"/>
  <c r="H26" i="10" s="1"/>
  <c r="I12" i="10"/>
  <c r="B30" i="11"/>
  <c r="H15" i="10" s="1"/>
  <c r="I15" i="10" s="1"/>
  <c r="I16" i="10"/>
  <c r="I23" i="10"/>
  <c r="I14" i="10"/>
  <c r="I20" i="10" l="1"/>
  <c r="I26" i="10"/>
  <c r="I11" i="10"/>
  <c r="I18" i="10"/>
  <c r="I22" i="10"/>
  <c r="I13" i="10"/>
  <c r="I21" i="10"/>
</calcChain>
</file>

<file path=xl/sharedStrings.xml><?xml version="1.0" encoding="utf-8"?>
<sst xmlns="http://schemas.openxmlformats.org/spreadsheetml/2006/main" count="156" uniqueCount="107">
  <si>
    <t>LIBELULA</t>
  </si>
  <si>
    <t>Puntos LIGA</t>
  </si>
  <si>
    <t>BOADILLA</t>
  </si>
  <si>
    <t>CLUB</t>
  </si>
  <si>
    <t>NOMBRE PILOTO</t>
  </si>
  <si>
    <t>DORSAL LIGA</t>
  </si>
  <si>
    <t>Puntuación Prueba</t>
  </si>
  <si>
    <t xml:space="preserve">TOTAL </t>
  </si>
  <si>
    <t>Nº LICENCIA</t>
  </si>
  <si>
    <t xml:space="preserve">JUECES </t>
  </si>
  <si>
    <t>MANUEL MORAL</t>
  </si>
  <si>
    <t>FENIX VILLA DE MECO</t>
  </si>
  <si>
    <t>LORENA MILLAN</t>
  </si>
  <si>
    <t>FIGURAS</t>
  </si>
  <si>
    <t>Figura 8</t>
  </si>
  <si>
    <t>Figura 9</t>
  </si>
  <si>
    <t>COEFICIENTES FIGURAS</t>
  </si>
  <si>
    <t>Nombre</t>
  </si>
  <si>
    <t>PUNT</t>
  </si>
  <si>
    <t>2ª</t>
  </si>
  <si>
    <t>Daniel Gómez</t>
  </si>
  <si>
    <t>Ángel Gómez</t>
  </si>
  <si>
    <t>Francisco Sánchez</t>
  </si>
  <si>
    <t>FRECUENCIA</t>
  </si>
  <si>
    <t>CATEGORÍA C</t>
  </si>
  <si>
    <t>Antonio Díaz Perez</t>
  </si>
  <si>
    <t>COLMENAR OREJA</t>
  </si>
  <si>
    <t>Julio César Rodriguez Zapata</t>
  </si>
  <si>
    <t>CATEORIA B</t>
  </si>
  <si>
    <t>Juan José Engo</t>
  </si>
  <si>
    <t>CATEORIA A</t>
  </si>
  <si>
    <t>Despegue</t>
  </si>
  <si>
    <t>Caida de ala con 1/4 tonel</t>
  </si>
  <si>
    <t>Medio ocho cubano con 1/2 tonel</t>
  </si>
  <si>
    <t>Tonel lento</t>
  </si>
  <si>
    <t>Medio rombo con 1/2 tonel</t>
  </si>
  <si>
    <t>2 vueltas de barrena</t>
  </si>
  <si>
    <t>Humpty Bump 1/2 tonel bajando</t>
  </si>
  <si>
    <t>ocho cubano</t>
  </si>
  <si>
    <t>caida de ala</t>
  </si>
  <si>
    <t xml:space="preserve">Rizo con tonel </t>
  </si>
  <si>
    <t>Immelman</t>
  </si>
  <si>
    <t>Tonel descendente a 35</t>
  </si>
  <si>
    <t>Aterrizaje</t>
  </si>
  <si>
    <t>Nº PIL</t>
  </si>
  <si>
    <t>1ª C</t>
  </si>
  <si>
    <t>2ª C</t>
  </si>
  <si>
    <t>Ignacio Díaz</t>
  </si>
  <si>
    <t>Antonio Díaz</t>
  </si>
  <si>
    <t>Figura M</t>
  </si>
  <si>
    <t>Medio ocho 2/4 tonel</t>
  </si>
  <si>
    <t>3 medios opuestos</t>
  </si>
  <si>
    <t>Medio cuadradio</t>
  </si>
  <si>
    <t>Humpty Bump</t>
  </si>
  <si>
    <t>Circulo con 1/2 integrado</t>
  </si>
  <si>
    <t xml:space="preserve">Immelman </t>
  </si>
  <si>
    <t>bajada 45 con snap</t>
  </si>
  <si>
    <t>cuchillos opuestos</t>
  </si>
  <si>
    <t>oco vertical</t>
  </si>
  <si>
    <t>diente de sieera</t>
  </si>
  <si>
    <t>tonel lento</t>
  </si>
  <si>
    <t>1ª B</t>
  </si>
  <si>
    <t>2ª B</t>
  </si>
  <si>
    <t>Juan Jose Engo</t>
  </si>
  <si>
    <t>Medio Ocho Cubano con medios toneles sentidos opuestos</t>
  </si>
  <si>
    <t>2 Toneles lentos opuestos</t>
  </si>
  <si>
    <t>Medio cuadrado con snap</t>
  </si>
  <si>
    <t>Baja 45 con 4 puntos</t>
  </si>
  <si>
    <t>Rizo con 8 puntos</t>
  </si>
  <si>
    <t>Rombo con 1/2 toneles</t>
  </si>
  <si>
    <t>Ocho cubano</t>
  </si>
  <si>
    <t>Medio Rizo con 1/2 tonel</t>
  </si>
  <si>
    <t>Toneles 8 puntos opuestos</t>
  </si>
  <si>
    <t>Caida de ala con tonel</t>
  </si>
  <si>
    <t>Doble Immelmann</t>
  </si>
  <si>
    <t>Cuchillos opuestos</t>
  </si>
  <si>
    <t>Barrenas opuestas</t>
  </si>
  <si>
    <t xml:space="preserve">1ª </t>
  </si>
  <si>
    <t>SANCHEZ, Francisco</t>
  </si>
  <si>
    <t>Antonio Munuera</t>
  </si>
  <si>
    <t>Enrique Pérez Pulpón</t>
  </si>
  <si>
    <t>ICARO</t>
  </si>
  <si>
    <t>Gonzalo Diez</t>
  </si>
  <si>
    <t>Roberto Quiñones</t>
  </si>
  <si>
    <t>Mario del Valle</t>
  </si>
  <si>
    <t>ORION</t>
  </si>
  <si>
    <t>Diego Martin Maestre</t>
  </si>
  <si>
    <t>IMPACTO</t>
  </si>
  <si>
    <t>Alvaro Calle Garrido</t>
  </si>
  <si>
    <t>Javier Beraza</t>
  </si>
  <si>
    <t>LIGA FAM F3A  2011 - 27 MARZO 2011</t>
  </si>
  <si>
    <t>1ª Prueba LIBELULA
27 Marzo</t>
  </si>
  <si>
    <t>2ª Prueba IMPACTO
19 Abril</t>
  </si>
  <si>
    <t>3ª Prueba SEGOVIA
15 Mayo</t>
  </si>
  <si>
    <t>4ª Prueba ALAS DE LA SIERRA
12 Junio</t>
  </si>
  <si>
    <t>5ª Prueba ORION
10 Julio</t>
  </si>
  <si>
    <t>Antonio de Lara Fernández</t>
  </si>
  <si>
    <t>Julio Cesar Rodriguez</t>
  </si>
  <si>
    <t>Antonio de Lara</t>
  </si>
  <si>
    <t>Diego Maestre</t>
  </si>
  <si>
    <t>Álvaro Calle</t>
  </si>
  <si>
    <t>Beatriz Moral</t>
  </si>
  <si>
    <t>Roberto Ruiz</t>
  </si>
  <si>
    <t>N1000</t>
  </si>
  <si>
    <t>Miguel Ferrando</t>
  </si>
  <si>
    <t>ALAS DE LA SIERRA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</si>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</sst>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</font>
    <font>
      <sz val="12"/>
      <name val="Arial"/>
    </font>
    <font>
      <sz val="16"/>
      <name val="Arial"/>
    </font>
    <font>
      <sz val="12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0" fillId="5" borderId="13" xfId="0" applyFill="1" applyBorder="1" applyAlignment="1" applyProtection="1">
      <alignment wrapText="1"/>
    </xf>
    <xf numFmtId="0" fontId="0" fillId="2" borderId="14" xfId="0" applyFill="1" applyBorder="1" applyProtection="1"/>
    <xf numFmtId="0" fontId="0" fillId="6" borderId="15" xfId="0" applyFill="1" applyBorder="1" applyAlignment="1" applyProtection="1">
      <alignment wrapText="1"/>
    </xf>
    <xf numFmtId="0" fontId="0" fillId="6" borderId="16" xfId="0" applyFill="1" applyBorder="1" applyAlignment="1" applyProtection="1">
      <alignment wrapText="1"/>
    </xf>
    <xf numFmtId="0" fontId="0" fillId="3" borderId="17" xfId="0" applyFill="1" applyBorder="1" applyProtection="1">
      <protection locked="0"/>
    </xf>
    <xf numFmtId="0" fontId="0" fillId="3" borderId="18" xfId="0" applyFill="1" applyBorder="1" applyAlignment="1" applyProtection="1">
      <alignment wrapText="1"/>
    </xf>
    <xf numFmtId="0" fontId="0" fillId="7" borderId="19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20" xfId="0" applyFill="1" applyBorder="1" applyProtection="1">
      <protection locked="0"/>
    </xf>
    <xf numFmtId="0" fontId="0" fillId="7" borderId="21" xfId="0" applyFill="1" applyBorder="1" applyAlignment="1" applyProtection="1">
      <alignment wrapText="1"/>
    </xf>
    <xf numFmtId="0" fontId="0" fillId="8" borderId="22" xfId="0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23" xfId="0" applyFill="1" applyBorder="1" applyAlignment="1" applyProtection="1">
      <alignment horizontal="center"/>
    </xf>
    <xf numFmtId="0" fontId="0" fillId="8" borderId="10" xfId="0" applyFill="1" applyBorder="1" applyAlignment="1" applyProtection="1">
      <alignment horizontal="center"/>
    </xf>
    <xf numFmtId="0" fontId="0" fillId="3" borderId="24" xfId="0" applyFill="1" applyBorder="1" applyProtection="1">
      <protection locked="0"/>
    </xf>
    <xf numFmtId="0" fontId="0" fillId="9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" borderId="26" xfId="0" applyFill="1" applyBorder="1" applyProtection="1">
      <protection locked="0"/>
    </xf>
    <xf numFmtId="0" fontId="0" fillId="3" borderId="21" xfId="0" applyFill="1" applyBorder="1" applyAlignment="1" applyProtection="1">
      <alignment wrapText="1"/>
    </xf>
    <xf numFmtId="0" fontId="0" fillId="8" borderId="25" xfId="0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textRotation="90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textRotation="90" wrapText="1"/>
    </xf>
    <xf numFmtId="0" fontId="0" fillId="4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4" borderId="39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2" borderId="36" xfId="0" applyNumberFormat="1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/>
    </xf>
    <xf numFmtId="0" fontId="0" fillId="0" borderId="0" xfId="0" applyAlignment="1"/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yla/Downloads/PUNTUACI&#211;N%20%20F3A%201x1%201&#170;%20prueba%20(%20Boadill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INSCRIPCIÓN (2)"/>
      <sheetName val="PLANTILLA INSCRIPCIÓN"/>
      <sheetName val="PUNTUACIÓN  C"/>
      <sheetName val="PUNTUACIÓN B"/>
      <sheetName val="PUNTUACIÓN A"/>
    </sheetNames>
    <sheetDataSet>
      <sheetData sheetId="0"/>
      <sheetData sheetId="1">
        <row r="16">
          <cell r="A16">
            <v>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C1" zoomScale="66" workbookViewId="0">
      <selection activeCell="Q22" sqref="Q22"/>
    </sheetView>
  </sheetViews>
  <sheetFormatPr baseColWidth="10" defaultRowHeight="15" x14ac:dyDescent="0.2"/>
  <cols>
    <col min="1" max="1" width="11" style="1" customWidth="1"/>
    <col min="2" max="2" width="35.140625" style="1" customWidth="1"/>
    <col min="3" max="3" width="14" style="1" customWidth="1"/>
    <col min="4" max="4" width="17.42578125" style="1" customWidth="1"/>
    <col min="5" max="5" width="32" style="1" bestFit="1" customWidth="1"/>
    <col min="6" max="6" width="12.5703125" style="1" customWidth="1"/>
    <col min="7" max="7" width="9.140625" style="1" customWidth="1"/>
    <col min="8" max="9" width="13.42578125" customWidth="1"/>
    <col min="10" max="10" width="9.42578125" customWidth="1"/>
    <col min="11" max="11" width="13.140625" customWidth="1"/>
    <col min="12" max="12" width="10.42578125" customWidth="1"/>
    <col min="13" max="13" width="13.140625" customWidth="1"/>
    <col min="14" max="14" width="10.42578125" customWidth="1"/>
    <col min="15" max="15" width="13.140625" customWidth="1"/>
    <col min="16" max="16" width="10.42578125" customWidth="1"/>
  </cols>
  <sheetData>
    <row r="1" spans="1:17" ht="15.75" thickBot="1" x14ac:dyDescent="0.25">
      <c r="B1" s="2"/>
      <c r="C1" s="2"/>
      <c r="D1" s="2"/>
      <c r="E1" s="3"/>
      <c r="F1" s="2"/>
    </row>
    <row r="2" spans="1:17" ht="13.5" thickTop="1" x14ac:dyDescent="0.2">
      <c r="A2" s="69" t="s">
        <v>90</v>
      </c>
      <c r="B2" s="70"/>
      <c r="C2" s="70"/>
      <c r="D2" s="70"/>
      <c r="E2" s="70"/>
      <c r="F2" s="70"/>
      <c r="G2" s="70"/>
      <c r="H2" s="71"/>
      <c r="I2" s="71"/>
      <c r="J2" s="71"/>
      <c r="K2" s="71"/>
      <c r="L2" s="71"/>
      <c r="M2" s="71"/>
      <c r="N2" s="71"/>
      <c r="O2" s="72"/>
      <c r="P2" s="72"/>
      <c r="Q2" s="73"/>
    </row>
    <row r="3" spans="1:17" ht="15.75" customHeight="1" x14ac:dyDescent="0.2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76"/>
      <c r="Q3" s="77"/>
    </row>
    <row r="4" spans="1:17" ht="52.5" customHeight="1" x14ac:dyDescent="0.2">
      <c r="A4" s="78" t="s">
        <v>5</v>
      </c>
      <c r="B4" s="80" t="s">
        <v>4</v>
      </c>
      <c r="C4" s="80" t="s">
        <v>23</v>
      </c>
      <c r="D4" s="80" t="s">
        <v>8</v>
      </c>
      <c r="E4" s="80" t="s">
        <v>3</v>
      </c>
      <c r="F4" s="61" t="s">
        <v>91</v>
      </c>
      <c r="G4" s="61"/>
      <c r="H4" s="61" t="s">
        <v>92</v>
      </c>
      <c r="I4" s="61"/>
      <c r="J4" s="61"/>
      <c r="K4" s="61" t="s">
        <v>93</v>
      </c>
      <c r="L4" s="61"/>
      <c r="M4" s="61" t="s">
        <v>94</v>
      </c>
      <c r="N4" s="61"/>
      <c r="O4" s="61" t="s">
        <v>95</v>
      </c>
      <c r="P4" s="61"/>
      <c r="Q4" s="68" t="s">
        <v>7</v>
      </c>
    </row>
    <row r="5" spans="1:17" ht="18.75" customHeight="1" x14ac:dyDescent="0.2">
      <c r="A5" s="79"/>
      <c r="B5" s="81"/>
      <c r="C5" s="81"/>
      <c r="D5" s="81"/>
      <c r="E5" s="81"/>
      <c r="F5" s="61" t="s">
        <v>6</v>
      </c>
      <c r="G5" s="61" t="s">
        <v>1</v>
      </c>
      <c r="H5" s="61" t="s">
        <v>6</v>
      </c>
      <c r="I5" s="61" t="s">
        <v>103</v>
      </c>
      <c r="J5" s="61" t="s">
        <v>1</v>
      </c>
      <c r="K5" s="61" t="s">
        <v>6</v>
      </c>
      <c r="L5" s="61" t="s">
        <v>1</v>
      </c>
      <c r="M5" s="61" t="s">
        <v>6</v>
      </c>
      <c r="N5" s="61" t="s">
        <v>1</v>
      </c>
      <c r="O5" s="61" t="s">
        <v>6</v>
      </c>
      <c r="P5" s="61" t="s">
        <v>1</v>
      </c>
      <c r="Q5" s="68"/>
    </row>
    <row r="6" spans="1:17" ht="30" customHeight="1" x14ac:dyDescent="0.2">
      <c r="A6" s="79"/>
      <c r="B6" s="81"/>
      <c r="C6" s="81"/>
      <c r="D6" s="81"/>
      <c r="E6" s="8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8"/>
    </row>
    <row r="7" spans="1:17" x14ac:dyDescent="0.2">
      <c r="A7" s="82" t="s">
        <v>9</v>
      </c>
      <c r="B7" s="75"/>
      <c r="C7" s="75"/>
      <c r="D7" s="75"/>
      <c r="E7" s="75"/>
      <c r="F7" s="75"/>
      <c r="G7" s="75"/>
      <c r="H7" s="83"/>
      <c r="I7" s="83"/>
      <c r="J7" s="83"/>
      <c r="K7" s="83"/>
      <c r="L7" s="83"/>
      <c r="M7" s="83"/>
      <c r="N7" s="83"/>
      <c r="O7" s="84"/>
      <c r="P7" s="84"/>
      <c r="Q7" s="85"/>
    </row>
    <row r="8" spans="1:17" x14ac:dyDescent="0.2">
      <c r="A8" s="4"/>
      <c r="B8" s="5" t="s">
        <v>10</v>
      </c>
      <c r="C8" s="5"/>
      <c r="D8" s="5"/>
      <c r="E8" s="5" t="s">
        <v>11</v>
      </c>
      <c r="F8" s="62"/>
      <c r="G8" s="63"/>
      <c r="H8" s="63"/>
      <c r="I8" s="63"/>
      <c r="J8" s="63"/>
      <c r="K8" s="63"/>
      <c r="L8" s="63"/>
      <c r="M8" s="63"/>
      <c r="N8" s="63"/>
      <c r="O8" s="64"/>
      <c r="P8" s="64"/>
      <c r="Q8" s="65"/>
    </row>
    <row r="9" spans="1:17" x14ac:dyDescent="0.2">
      <c r="A9" s="4"/>
      <c r="B9" s="5" t="s">
        <v>12</v>
      </c>
      <c r="C9" s="5"/>
      <c r="D9" s="5"/>
      <c r="E9" s="5" t="s">
        <v>2</v>
      </c>
      <c r="F9" s="63"/>
      <c r="G9" s="63"/>
      <c r="H9" s="63"/>
      <c r="I9" s="63"/>
      <c r="J9" s="63"/>
      <c r="K9" s="63"/>
      <c r="L9" s="63"/>
      <c r="M9" s="63"/>
      <c r="N9" s="63"/>
      <c r="O9" s="64"/>
      <c r="P9" s="64"/>
      <c r="Q9" s="65"/>
    </row>
    <row r="10" spans="1:17" x14ac:dyDescent="0.2">
      <c r="A10" s="66" t="s">
        <v>24</v>
      </c>
      <c r="B10" s="67"/>
      <c r="C10" s="67"/>
      <c r="D10" s="67"/>
      <c r="E10" s="67"/>
      <c r="F10" s="67"/>
      <c r="G10" s="67"/>
      <c r="H10" s="63"/>
      <c r="I10" s="63"/>
      <c r="J10" s="63"/>
      <c r="K10" s="63"/>
      <c r="L10" s="63"/>
      <c r="M10" s="63"/>
      <c r="N10" s="63"/>
      <c r="O10" s="64"/>
      <c r="P10" s="64"/>
      <c r="Q10" s="65"/>
    </row>
    <row r="11" spans="1:17" ht="15.75" x14ac:dyDescent="0.25">
      <c r="A11" s="46">
        <f>'PUNTUACIÓN  C'!A16</f>
        <v>1</v>
      </c>
      <c r="B11" s="47" t="s">
        <v>25</v>
      </c>
      <c r="C11" s="47">
        <v>2.4</v>
      </c>
      <c r="D11" s="47">
        <v>108716</v>
      </c>
      <c r="E11" s="48" t="s">
        <v>26</v>
      </c>
      <c r="F11" s="5">
        <v>0</v>
      </c>
      <c r="G11" s="17">
        <v>5</v>
      </c>
      <c r="H11" s="18">
        <f>'PUNTUACIÓN  C'!B18</f>
        <v>536</v>
      </c>
      <c r="I11" s="18">
        <f t="shared" ref="I11:I16" si="0">H11*1000/MAX(H$11:H$16)</f>
        <v>1000</v>
      </c>
      <c r="J11" s="17">
        <v>25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20">
        <f t="shared" ref="Q11:Q16" si="1">G11+J11+L11+N11+P11-MIN(G11,J11,L11,N11,P11)</f>
        <v>30</v>
      </c>
    </row>
    <row r="12" spans="1:17" ht="15.75" x14ac:dyDescent="0.25">
      <c r="A12" s="46">
        <f>'PUNTUACIÓN  C'!A19</f>
        <v>2</v>
      </c>
      <c r="B12" s="47" t="s">
        <v>79</v>
      </c>
      <c r="C12" s="47"/>
      <c r="D12" s="47"/>
      <c r="E12" s="47" t="s">
        <v>0</v>
      </c>
      <c r="F12" s="5">
        <v>0</v>
      </c>
      <c r="G12" s="17">
        <v>5</v>
      </c>
      <c r="H12" s="18">
        <f>'PUNTUACIÓN  C'!B21</f>
        <v>490</v>
      </c>
      <c r="I12" s="18">
        <f t="shared" si="0"/>
        <v>914.17910447761199</v>
      </c>
      <c r="J12" s="17">
        <v>16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20">
        <f t="shared" si="1"/>
        <v>21</v>
      </c>
    </row>
    <row r="13" spans="1:17" ht="15.75" x14ac:dyDescent="0.25">
      <c r="A13" s="46">
        <f>'PUNTUACIÓN  C'!A22</f>
        <v>3</v>
      </c>
      <c r="B13" s="47" t="s">
        <v>80</v>
      </c>
      <c r="C13" s="47">
        <v>2.4</v>
      </c>
      <c r="D13" s="47">
        <v>102733</v>
      </c>
      <c r="E13" s="47" t="s">
        <v>81</v>
      </c>
      <c r="F13" s="5">
        <v>0</v>
      </c>
      <c r="G13" s="17">
        <v>5</v>
      </c>
      <c r="H13" s="57">
        <f>'PUNTUACIÓN  C'!B24</f>
        <v>0</v>
      </c>
      <c r="I13" s="57">
        <f t="shared" si="0"/>
        <v>0</v>
      </c>
      <c r="J13" s="5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20">
        <f t="shared" si="1"/>
        <v>5</v>
      </c>
    </row>
    <row r="14" spans="1:17" ht="15.75" x14ac:dyDescent="0.25">
      <c r="A14" s="46">
        <f>'PUNTUACIÓN  C'!A25</f>
        <v>4</v>
      </c>
      <c r="B14" s="47" t="s">
        <v>83</v>
      </c>
      <c r="C14" s="47">
        <v>2.4</v>
      </c>
      <c r="D14" s="47"/>
      <c r="E14" s="47" t="s">
        <v>26</v>
      </c>
      <c r="F14" s="5">
        <v>0</v>
      </c>
      <c r="G14" s="17">
        <v>5</v>
      </c>
      <c r="H14" s="18">
        <f>'PUNTUACIÓN  C'!B27</f>
        <v>387</v>
      </c>
      <c r="I14" s="18">
        <f t="shared" si="0"/>
        <v>722.01492537313436</v>
      </c>
      <c r="J14" s="17">
        <v>13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20">
        <f t="shared" si="1"/>
        <v>18</v>
      </c>
    </row>
    <row r="15" spans="1:17" ht="15.75" x14ac:dyDescent="0.25">
      <c r="A15" s="46">
        <v>5</v>
      </c>
      <c r="B15" s="47" t="s">
        <v>27</v>
      </c>
      <c r="C15" s="51">
        <v>72170</v>
      </c>
      <c r="D15" s="47">
        <v>103109</v>
      </c>
      <c r="E15" s="48" t="s">
        <v>2</v>
      </c>
      <c r="F15" s="5">
        <v>0</v>
      </c>
      <c r="G15" s="19">
        <v>5</v>
      </c>
      <c r="H15" s="18">
        <f>'PUNTUACIÓN  C'!B30</f>
        <v>522</v>
      </c>
      <c r="I15" s="18">
        <f t="shared" si="0"/>
        <v>973.88059701492534</v>
      </c>
      <c r="J15" s="17">
        <v>20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20">
        <f t="shared" si="1"/>
        <v>25</v>
      </c>
    </row>
    <row r="16" spans="1:17" ht="15.75" x14ac:dyDescent="0.25">
      <c r="A16" s="46">
        <v>6</v>
      </c>
      <c r="B16" s="47" t="s">
        <v>96</v>
      </c>
      <c r="C16" s="47">
        <v>2.4</v>
      </c>
      <c r="D16" s="47">
        <v>103417</v>
      </c>
      <c r="E16" s="47" t="s">
        <v>0</v>
      </c>
      <c r="F16" s="5">
        <v>0</v>
      </c>
      <c r="G16" s="19">
        <v>5</v>
      </c>
      <c r="H16" s="57">
        <f>'PUNTUACIÓN  C'!B33</f>
        <v>0</v>
      </c>
      <c r="I16" s="57">
        <f t="shared" si="0"/>
        <v>0</v>
      </c>
      <c r="J16" s="58">
        <v>0</v>
      </c>
      <c r="K16" s="18">
        <v>0</v>
      </c>
      <c r="L16" s="18">
        <v>0</v>
      </c>
      <c r="M16" s="18">
        <v>0</v>
      </c>
      <c r="N16" s="18">
        <v>0</v>
      </c>
      <c r="O16" s="56">
        <v>0</v>
      </c>
      <c r="P16" s="56">
        <v>0</v>
      </c>
      <c r="Q16" s="20">
        <f t="shared" si="1"/>
        <v>5</v>
      </c>
    </row>
    <row r="17" spans="1:17" x14ac:dyDescent="0.2">
      <c r="A17" s="66" t="s">
        <v>28</v>
      </c>
      <c r="B17" s="67"/>
      <c r="C17" s="67"/>
      <c r="D17" s="67"/>
      <c r="E17" s="67"/>
      <c r="F17" s="67"/>
      <c r="G17" s="67"/>
      <c r="H17" s="63"/>
      <c r="I17" s="63"/>
      <c r="J17" s="63"/>
      <c r="K17" s="63"/>
      <c r="L17" s="63"/>
      <c r="M17" s="63"/>
      <c r="N17" s="63"/>
      <c r="O17" s="64"/>
      <c r="P17" s="64"/>
      <c r="Q17" s="65"/>
    </row>
    <row r="18" spans="1:17" ht="20.25" customHeight="1" x14ac:dyDescent="0.25">
      <c r="A18" s="46">
        <f>'PUNTUACIÓN B'!A13</f>
        <v>11</v>
      </c>
      <c r="B18" s="49" t="s">
        <v>29</v>
      </c>
      <c r="C18" s="47">
        <v>35160</v>
      </c>
      <c r="D18" s="47">
        <v>103228</v>
      </c>
      <c r="E18" s="47" t="s">
        <v>0</v>
      </c>
      <c r="F18" s="5">
        <v>0</v>
      </c>
      <c r="G18" s="17">
        <v>5</v>
      </c>
      <c r="H18" s="18">
        <f>'PUNTUACIÓN B'!B15</f>
        <v>554</v>
      </c>
      <c r="I18" s="18">
        <f t="shared" ref="I18:I27" si="2">H18*1000/MAX(H$18:H$27)</f>
        <v>621.77328843995508</v>
      </c>
      <c r="J18" s="19">
        <v>10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20">
        <f t="shared" ref="Q18:Q27" si="3">G18+J18+L18+N18+P18-MIN(G18,J18,L18,N18,P18)</f>
        <v>15</v>
      </c>
    </row>
    <row r="19" spans="1:17" ht="15.75" x14ac:dyDescent="0.25">
      <c r="A19" s="46">
        <f>'PUNTUACIÓN B'!A16</f>
        <v>12</v>
      </c>
      <c r="B19" s="50" t="s">
        <v>20</v>
      </c>
      <c r="C19" s="47">
        <v>2.4</v>
      </c>
      <c r="D19" s="47">
        <v>103101</v>
      </c>
      <c r="E19" s="47" t="s">
        <v>2</v>
      </c>
      <c r="F19" s="5">
        <v>0</v>
      </c>
      <c r="G19" s="19">
        <v>5</v>
      </c>
      <c r="H19" s="18">
        <f>'PUNTUACIÓN B'!B18</f>
        <v>554</v>
      </c>
      <c r="I19" s="18">
        <f t="shared" si="2"/>
        <v>621.77328843995508</v>
      </c>
      <c r="J19" s="17">
        <v>10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20">
        <f t="shared" si="3"/>
        <v>15</v>
      </c>
    </row>
    <row r="20" spans="1:17" ht="15.75" x14ac:dyDescent="0.25">
      <c r="A20" s="46">
        <f>'PUNTUACIÓN B'!A19</f>
        <v>13</v>
      </c>
      <c r="B20" s="50" t="s">
        <v>86</v>
      </c>
      <c r="C20" s="51">
        <v>35290</v>
      </c>
      <c r="D20" s="47"/>
      <c r="E20" s="47" t="s">
        <v>87</v>
      </c>
      <c r="F20" s="5">
        <v>0</v>
      </c>
      <c r="G20" s="19">
        <v>5</v>
      </c>
      <c r="H20" s="18">
        <f>'PUNTUACIÓN B'!B21</f>
        <v>557</v>
      </c>
      <c r="I20" s="18">
        <f t="shared" si="2"/>
        <v>625.14029180695843</v>
      </c>
      <c r="J20" s="17">
        <v>11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20">
        <f t="shared" si="3"/>
        <v>16</v>
      </c>
    </row>
    <row r="21" spans="1:17" ht="15.75" x14ac:dyDescent="0.25">
      <c r="A21" s="46">
        <f>'PUNTUACIÓN B'!A22</f>
        <v>14</v>
      </c>
      <c r="B21" s="50" t="s">
        <v>82</v>
      </c>
      <c r="C21" s="47">
        <v>2.4</v>
      </c>
      <c r="D21" s="47"/>
      <c r="E21" s="47" t="s">
        <v>0</v>
      </c>
      <c r="F21" s="5">
        <v>0</v>
      </c>
      <c r="G21" s="19">
        <v>5</v>
      </c>
      <c r="H21" s="18">
        <f>'PUNTUACIÓN B'!B24</f>
        <v>524</v>
      </c>
      <c r="I21" s="18">
        <f t="shared" si="2"/>
        <v>588.10325476992148</v>
      </c>
      <c r="J21" s="17">
        <v>8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20">
        <f t="shared" si="3"/>
        <v>13</v>
      </c>
    </row>
    <row r="22" spans="1:17" ht="15.75" x14ac:dyDescent="0.25">
      <c r="A22" s="46">
        <f>'PUNTUACIÓN B'!A25</f>
        <v>15</v>
      </c>
      <c r="B22" s="50" t="s">
        <v>88</v>
      </c>
      <c r="C22" s="47">
        <v>2.4</v>
      </c>
      <c r="D22" s="47">
        <v>103686</v>
      </c>
      <c r="E22" s="47" t="s">
        <v>87</v>
      </c>
      <c r="F22" s="5">
        <v>0</v>
      </c>
      <c r="G22" s="19">
        <v>5</v>
      </c>
      <c r="H22" s="18">
        <f>'PUNTUACIÓN B'!B27</f>
        <v>815</v>
      </c>
      <c r="I22" s="18">
        <f t="shared" si="2"/>
        <v>914.70258136924804</v>
      </c>
      <c r="J22" s="17">
        <v>20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20">
        <f t="shared" si="3"/>
        <v>25</v>
      </c>
    </row>
    <row r="23" spans="1:17" ht="15.75" x14ac:dyDescent="0.25">
      <c r="A23" s="46">
        <f>'PUNTUACIÓN B'!A28</f>
        <v>16</v>
      </c>
      <c r="B23" s="50" t="s">
        <v>89</v>
      </c>
      <c r="C23" s="47">
        <v>2.4</v>
      </c>
      <c r="D23" s="47"/>
      <c r="E23" s="47" t="s">
        <v>0</v>
      </c>
      <c r="F23" s="5">
        <v>0</v>
      </c>
      <c r="G23" s="19">
        <v>5</v>
      </c>
      <c r="H23" s="57">
        <f>'PUNTUACIÓN B'!B30</f>
        <v>0</v>
      </c>
      <c r="I23" s="57">
        <f t="shared" si="2"/>
        <v>0</v>
      </c>
      <c r="J23" s="5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20">
        <f t="shared" si="3"/>
        <v>5</v>
      </c>
    </row>
    <row r="24" spans="1:17" ht="15.75" x14ac:dyDescent="0.25">
      <c r="A24" s="46">
        <f>'PUNTUACIÓN B'!A31</f>
        <v>17</v>
      </c>
      <c r="B24" s="49" t="s">
        <v>21</v>
      </c>
      <c r="C24" s="47">
        <v>2.4</v>
      </c>
      <c r="D24" s="47">
        <v>100508</v>
      </c>
      <c r="E24" s="47" t="s">
        <v>2</v>
      </c>
      <c r="F24" s="5">
        <v>0</v>
      </c>
      <c r="G24" s="17">
        <v>5</v>
      </c>
      <c r="H24" s="18">
        <f>'PUNTUACIÓN B'!B33</f>
        <v>645</v>
      </c>
      <c r="I24" s="18">
        <f t="shared" si="2"/>
        <v>723.9057239057239</v>
      </c>
      <c r="J24" s="17">
        <v>13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20">
        <f t="shared" si="3"/>
        <v>18</v>
      </c>
    </row>
    <row r="25" spans="1:17" ht="15.75" x14ac:dyDescent="0.25">
      <c r="A25" s="46">
        <v>18</v>
      </c>
      <c r="B25" s="50" t="s">
        <v>101</v>
      </c>
      <c r="C25" s="47">
        <v>2.4</v>
      </c>
      <c r="D25" s="47"/>
      <c r="E25" s="47" t="s">
        <v>11</v>
      </c>
      <c r="F25" s="58">
        <v>0</v>
      </c>
      <c r="G25" s="57">
        <v>0</v>
      </c>
      <c r="H25" s="18">
        <f>'PUNTUACIÓN B'!B36</f>
        <v>782</v>
      </c>
      <c r="I25" s="18">
        <f t="shared" si="2"/>
        <v>877.66554433221097</v>
      </c>
      <c r="J25" s="17">
        <v>16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20">
        <f t="shared" si="3"/>
        <v>16</v>
      </c>
    </row>
    <row r="26" spans="1:17" ht="15.75" x14ac:dyDescent="0.25">
      <c r="A26" s="46">
        <v>19</v>
      </c>
      <c r="B26" s="50" t="s">
        <v>104</v>
      </c>
      <c r="C26" s="47">
        <v>2.4</v>
      </c>
      <c r="D26" s="47"/>
      <c r="E26" s="47" t="s">
        <v>105</v>
      </c>
      <c r="F26" s="58">
        <v>0</v>
      </c>
      <c r="G26" s="57">
        <v>0</v>
      </c>
      <c r="H26" s="18">
        <f>'PUNTUACIÓN B'!B39</f>
        <v>451</v>
      </c>
      <c r="I26" s="18">
        <f t="shared" si="2"/>
        <v>506.17283950617286</v>
      </c>
      <c r="J26" s="17">
        <v>7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20">
        <f t="shared" si="3"/>
        <v>7</v>
      </c>
    </row>
    <row r="27" spans="1:17" ht="15.75" x14ac:dyDescent="0.25">
      <c r="A27" s="46">
        <v>20</v>
      </c>
      <c r="B27" s="49" t="s">
        <v>102</v>
      </c>
      <c r="C27" s="47">
        <v>2.4</v>
      </c>
      <c r="D27" s="47"/>
      <c r="E27" s="47" t="s">
        <v>87</v>
      </c>
      <c r="F27" s="58">
        <v>0</v>
      </c>
      <c r="G27" s="58">
        <v>0</v>
      </c>
      <c r="H27" s="18">
        <f>'PUNTUACIÓN B'!B42</f>
        <v>891</v>
      </c>
      <c r="I27" s="18">
        <f t="shared" si="2"/>
        <v>1000</v>
      </c>
      <c r="J27" s="17">
        <v>25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20">
        <f t="shared" si="3"/>
        <v>25</v>
      </c>
    </row>
    <row r="28" spans="1:17" x14ac:dyDescent="0.2">
      <c r="A28" s="66" t="s">
        <v>30</v>
      </c>
      <c r="B28" s="67"/>
      <c r="C28" s="67"/>
      <c r="D28" s="67"/>
      <c r="E28" s="67"/>
      <c r="F28" s="67"/>
      <c r="G28" s="67"/>
      <c r="H28" s="63"/>
      <c r="I28" s="63"/>
      <c r="J28" s="63"/>
      <c r="K28" s="63"/>
      <c r="L28" s="63"/>
      <c r="M28" s="63"/>
      <c r="N28" s="63"/>
      <c r="O28" s="64"/>
      <c r="P28" s="64"/>
      <c r="Q28" s="65"/>
    </row>
    <row r="29" spans="1:17" ht="15.75" x14ac:dyDescent="0.25">
      <c r="A29" s="52">
        <f>'PUNTUACIÓN A'!A13</f>
        <v>21</v>
      </c>
      <c r="B29" s="49" t="s">
        <v>84</v>
      </c>
      <c r="C29" s="47">
        <v>2.4</v>
      </c>
      <c r="D29" s="47"/>
      <c r="E29" s="47" t="s">
        <v>85</v>
      </c>
      <c r="F29" s="5">
        <v>0</v>
      </c>
      <c r="G29" s="17">
        <v>5</v>
      </c>
      <c r="H29" s="18">
        <f>'PUNTUACIÓN A'!B15</f>
        <v>940</v>
      </c>
      <c r="I29" s="57" t="s">
        <v>106</v>
      </c>
      <c r="J29" s="5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20">
        <f>G29+J29+L29+N29+P29-MIN(G29,J29,L29,N29,P29)</f>
        <v>5</v>
      </c>
    </row>
    <row r="30" spans="1:17" ht="16.5" thickBot="1" x14ac:dyDescent="0.3">
      <c r="A30" s="53">
        <f>'PUNTUACIÓN A'!A16</f>
        <v>22</v>
      </c>
      <c r="B30" s="54" t="s">
        <v>22</v>
      </c>
      <c r="C30" s="55">
        <v>2.4</v>
      </c>
      <c r="D30" s="55">
        <v>100393</v>
      </c>
      <c r="E30" s="55" t="s">
        <v>0</v>
      </c>
      <c r="F30" s="59">
        <v>0</v>
      </c>
      <c r="G30" s="43">
        <v>5</v>
      </c>
      <c r="H30" s="60">
        <v>0</v>
      </c>
      <c r="I30" s="60">
        <v>0</v>
      </c>
      <c r="J30" s="60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5">
        <f>G30+J30+L30+N30+P30-MIN(G30,J30,L30,N30,P30)</f>
        <v>5</v>
      </c>
    </row>
    <row r="31" spans="1:17" ht="15.75" thickTop="1" x14ac:dyDescent="0.2"/>
  </sheetData>
  <mergeCells count="28">
    <mergeCell ref="A2:Q3"/>
    <mergeCell ref="A10:Q10"/>
    <mergeCell ref="G5:G6"/>
    <mergeCell ref="A4:A6"/>
    <mergeCell ref="B4:B6"/>
    <mergeCell ref="E4:E6"/>
    <mergeCell ref="D4:D6"/>
    <mergeCell ref="A7:Q7"/>
    <mergeCell ref="C4:C6"/>
    <mergeCell ref="O5:O6"/>
    <mergeCell ref="A28:Q28"/>
    <mergeCell ref="A17:Q17"/>
    <mergeCell ref="K5:K6"/>
    <mergeCell ref="L5:L6"/>
    <mergeCell ref="Q4:Q6"/>
    <mergeCell ref="H4:J4"/>
    <mergeCell ref="H5:H6"/>
    <mergeCell ref="J5:J6"/>
    <mergeCell ref="K4:L4"/>
    <mergeCell ref="O4:P4"/>
    <mergeCell ref="P5:P6"/>
    <mergeCell ref="F8:Q9"/>
    <mergeCell ref="M4:N4"/>
    <mergeCell ref="M5:M6"/>
    <mergeCell ref="N5:N6"/>
    <mergeCell ref="F4:G4"/>
    <mergeCell ref="F5:F6"/>
    <mergeCell ref="I5:I6"/>
  </mergeCells>
  <phoneticPr fontId="1" type="noConversion"/>
  <pageMargins left="0.75" right="0.75" top="0.33" bottom="0.3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33"/>
  <sheetViews>
    <sheetView topLeftCell="A8" workbookViewId="0">
      <pane xSplit="2" topLeftCell="C1" activePane="topRight" state="frozen"/>
      <selection activeCell="A7" sqref="A7"/>
      <selection pane="topRight" activeCell="A38" sqref="A38"/>
    </sheetView>
  </sheetViews>
  <sheetFormatPr baseColWidth="10" defaultRowHeight="12.75" x14ac:dyDescent="0.2"/>
  <cols>
    <col min="2" max="2" width="35.140625" style="21" customWidth="1"/>
    <col min="3" max="3" width="3.140625" style="21" customWidth="1"/>
    <col min="4" max="4" width="3" style="21" customWidth="1"/>
    <col min="5" max="6" width="2.85546875" style="21" customWidth="1"/>
    <col min="7" max="7" width="2.7109375" style="21" customWidth="1"/>
    <col min="8" max="8" width="3" style="21" customWidth="1"/>
    <col min="9" max="9" width="2.85546875" style="21" customWidth="1"/>
    <col min="10" max="15" width="3" style="21" customWidth="1"/>
    <col min="16" max="16" width="5.85546875" style="21" bestFit="1" customWidth="1"/>
    <col min="17" max="20" width="3" style="21" bestFit="1" customWidth="1"/>
    <col min="21" max="21" width="2.5703125" style="21" customWidth="1"/>
    <col min="22" max="22" width="3.28515625" style="21" customWidth="1"/>
    <col min="23" max="25" width="3" style="21" bestFit="1" customWidth="1"/>
    <col min="26" max="29" width="3" style="21" customWidth="1"/>
    <col min="30" max="30" width="5.85546875" style="21" bestFit="1" customWidth="1"/>
    <col min="31" max="16384" width="11.42578125" style="21"/>
  </cols>
  <sheetData>
    <row r="4" spans="1:30" x14ac:dyDescent="0.2">
      <c r="B4" s="96" t="s">
        <v>13</v>
      </c>
      <c r="C4" s="91" t="s">
        <v>31</v>
      </c>
      <c r="D4" s="91" t="s">
        <v>32</v>
      </c>
      <c r="E4" s="91" t="s">
        <v>33</v>
      </c>
      <c r="F4" s="91" t="s">
        <v>34</v>
      </c>
      <c r="G4" s="91" t="s">
        <v>35</v>
      </c>
      <c r="H4" s="91" t="s">
        <v>36</v>
      </c>
      <c r="I4" s="91" t="s">
        <v>37</v>
      </c>
      <c r="J4" s="91" t="s">
        <v>38</v>
      </c>
      <c r="K4" s="91" t="s">
        <v>39</v>
      </c>
      <c r="L4" s="91" t="s">
        <v>40</v>
      </c>
      <c r="M4" s="91" t="s">
        <v>41</v>
      </c>
      <c r="N4" s="91" t="s">
        <v>42</v>
      </c>
      <c r="O4" s="91" t="s">
        <v>43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x14ac:dyDescent="0.2">
      <c r="B5" s="96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x14ac:dyDescent="0.2">
      <c r="B6" s="96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customFormat="1" ht="40.5" customHeight="1" x14ac:dyDescent="0.2">
      <c r="B7" s="96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30" customFormat="1" x14ac:dyDescent="0.2">
      <c r="B8" s="96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30" customFormat="1" x14ac:dyDescent="0.2">
      <c r="B9" s="96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30" customFormat="1" x14ac:dyDescent="0.2">
      <c r="B10" t="s">
        <v>16</v>
      </c>
      <c r="C10">
        <v>1</v>
      </c>
      <c r="D10">
        <v>4</v>
      </c>
      <c r="E10">
        <v>2</v>
      </c>
      <c r="F10">
        <v>3</v>
      </c>
      <c r="G10">
        <v>2</v>
      </c>
      <c r="H10">
        <v>2</v>
      </c>
      <c r="I10">
        <v>2</v>
      </c>
      <c r="J10">
        <v>3</v>
      </c>
      <c r="K10">
        <v>2</v>
      </c>
      <c r="L10">
        <v>3</v>
      </c>
      <c r="M10">
        <v>2</v>
      </c>
      <c r="N10">
        <v>3</v>
      </c>
      <c r="O10">
        <v>1</v>
      </c>
    </row>
    <row r="11" spans="1:30" customFormat="1" x14ac:dyDescent="0.2">
      <c r="A11" s="92" t="s">
        <v>44</v>
      </c>
      <c r="B11" s="92" t="s">
        <v>17</v>
      </c>
      <c r="C11" s="94" t="s">
        <v>45</v>
      </c>
      <c r="D11" s="95"/>
      <c r="E11" s="95"/>
      <c r="F11" s="95"/>
      <c r="G11" s="95"/>
      <c r="H11" s="95"/>
      <c r="I11" s="95"/>
      <c r="J11" s="95"/>
      <c r="K11" s="95"/>
      <c r="L11" s="16"/>
      <c r="M11" s="16"/>
      <c r="N11" s="16"/>
      <c r="O11" s="16"/>
      <c r="P11" s="22" t="s">
        <v>18</v>
      </c>
      <c r="Q11" s="94" t="s">
        <v>46</v>
      </c>
      <c r="R11" s="95"/>
      <c r="S11" s="95"/>
      <c r="T11" s="95"/>
      <c r="U11" s="95"/>
      <c r="V11" s="95"/>
      <c r="W11" s="95"/>
      <c r="X11" s="95"/>
      <c r="Y11" s="95"/>
      <c r="Z11" s="16"/>
      <c r="AA11" s="16"/>
      <c r="AB11" s="16"/>
      <c r="AC11" s="16"/>
      <c r="AD11" s="22" t="s">
        <v>18</v>
      </c>
    </row>
    <row r="12" spans="1:30" customFormat="1" ht="13.5" thickBot="1" x14ac:dyDescent="0.25">
      <c r="A12" s="97"/>
      <c r="B12" s="93"/>
      <c r="C12" s="23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9">
        <v>10</v>
      </c>
      <c r="M12" s="9">
        <v>11</v>
      </c>
      <c r="N12" s="9">
        <v>12</v>
      </c>
      <c r="O12" s="9">
        <v>13</v>
      </c>
      <c r="P12" s="24"/>
      <c r="Q12" s="6">
        <v>1</v>
      </c>
      <c r="R12" s="7">
        <v>2</v>
      </c>
      <c r="S12" s="7">
        <v>3</v>
      </c>
      <c r="T12" s="8">
        <v>4</v>
      </c>
      <c r="U12" s="6">
        <v>5</v>
      </c>
      <c r="V12" s="7">
        <v>6</v>
      </c>
      <c r="W12" s="7">
        <v>7</v>
      </c>
      <c r="X12" s="8">
        <v>8</v>
      </c>
      <c r="Y12" s="9">
        <v>9</v>
      </c>
      <c r="Z12" s="9">
        <v>10</v>
      </c>
      <c r="AA12" s="9">
        <v>11</v>
      </c>
      <c r="AB12" s="9">
        <v>12</v>
      </c>
      <c r="AC12" s="9">
        <v>13</v>
      </c>
      <c r="AD12" s="25"/>
    </row>
    <row r="13" spans="1:30" ht="13.5" hidden="1" thickBot="1" x14ac:dyDescent="0.25">
      <c r="A13" s="86">
        <f>'[1]PLANTILLA INSCRIPCIÓN'!A16</f>
        <v>1</v>
      </c>
      <c r="B13" s="98" t="s">
        <v>47</v>
      </c>
      <c r="C13" s="26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v>0</v>
      </c>
      <c r="M13" s="12">
        <v>0</v>
      </c>
      <c r="N13" s="12">
        <v>0</v>
      </c>
      <c r="O13" s="12">
        <v>0</v>
      </c>
      <c r="P13" s="27">
        <f>C13*$C$10+D13*$D$10+E13*$E$10+F13*$F$10+G13*$G$10+H13*$H$10+I13*$I$10+J13*$J$10+K13*$K$10+L13*$L$10+M13*$M$10+N13*$N$10+O13*$O$10</f>
        <v>0</v>
      </c>
      <c r="Q13" s="26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2">
        <v>0</v>
      </c>
      <c r="AA13" s="12">
        <v>0</v>
      </c>
      <c r="AB13" s="12">
        <v>0</v>
      </c>
      <c r="AC13" s="12">
        <v>0</v>
      </c>
      <c r="AD13" s="27">
        <f>Q13*$C$10+R13*$D$10+S13*$E$10+T13*$F$10+U13*$G$10+V13*$H$10+W13*$I$10+X13*$J$10+Y13*$K$10+Z13*$L$10+AA13*$M$10+AB13*$N$10+AC13*$O$10</f>
        <v>0</v>
      </c>
    </row>
    <row r="14" spans="1:30" ht="13.5" hidden="1" thickBot="1" x14ac:dyDescent="0.25">
      <c r="A14" s="87"/>
      <c r="B14" s="99"/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0">
        <v>0</v>
      </c>
      <c r="M14" s="30">
        <v>0</v>
      </c>
      <c r="N14" s="30">
        <v>0</v>
      </c>
      <c r="O14" s="30">
        <v>0</v>
      </c>
      <c r="P14" s="31">
        <f>C14*$C$10+D14*$D$10+E14*$E$10+F14*$F$10+G14*$G$10+H14*$H$10+I14*$I$10+J14*$J$10+K14*$K$10+L14*$L$10+M14*$M$10+N14*$N$10+O14*$O$10</f>
        <v>0</v>
      </c>
      <c r="Q14" s="28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30">
        <v>0</v>
      </c>
      <c r="AA14" s="30">
        <v>0</v>
      </c>
      <c r="AB14" s="30">
        <v>0</v>
      </c>
      <c r="AC14" s="30">
        <v>0</v>
      </c>
      <c r="AD14" s="31">
        <f>Q14*$C$10+R14*$D$10+S14*$E$10+T14*$F$10+U14*$G$10+V14*$H$10+W14*$I$10+X14*$J$10+Y14*$K$10+Z14*$L$10+AA14*$M$10+AB14*$N$10+AC14*$O$10</f>
        <v>0</v>
      </c>
    </row>
    <row r="15" spans="1:30" ht="13.5" hidden="1" thickBot="1" x14ac:dyDescent="0.25">
      <c r="A15" s="88"/>
      <c r="B15" s="32" t="e">
        <f>P15+AD15+#REF!</f>
        <v>#REF!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>
        <f>P13+P14</f>
        <v>0</v>
      </c>
      <c r="Q15" s="33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>
        <f>AD13+AD14</f>
        <v>0</v>
      </c>
    </row>
    <row r="16" spans="1:30" x14ac:dyDescent="0.2">
      <c r="A16" s="86">
        <v>1</v>
      </c>
      <c r="B16" s="89" t="s">
        <v>48</v>
      </c>
      <c r="C16" s="26">
        <v>10</v>
      </c>
      <c r="D16" s="11">
        <v>4</v>
      </c>
      <c r="E16" s="11">
        <v>5</v>
      </c>
      <c r="F16" s="11">
        <v>4</v>
      </c>
      <c r="G16" s="11">
        <v>5</v>
      </c>
      <c r="H16" s="11">
        <v>2</v>
      </c>
      <c r="I16" s="11">
        <v>3</v>
      </c>
      <c r="J16" s="11">
        <v>4</v>
      </c>
      <c r="K16" s="11">
        <v>5</v>
      </c>
      <c r="L16" s="12">
        <v>3</v>
      </c>
      <c r="M16" s="12">
        <v>4</v>
      </c>
      <c r="N16" s="12">
        <v>6</v>
      </c>
      <c r="O16" s="12">
        <v>10</v>
      </c>
      <c r="P16" s="27">
        <f>C16*$C$10+D16*$D$10+E16*$E$10+F16*$F$10+G16*$G$10+H16*$H$10+I16*$I$10+J16*$J$10+K16*$K$10+L16*$L$10+M16*$M$10+N16*$N$10+O16*$O$10</f>
        <v>135</v>
      </c>
      <c r="Q16" s="26">
        <v>10</v>
      </c>
      <c r="R16" s="11">
        <v>5</v>
      </c>
      <c r="S16" s="11">
        <v>5</v>
      </c>
      <c r="T16" s="11">
        <v>4</v>
      </c>
      <c r="U16" s="11">
        <v>4</v>
      </c>
      <c r="V16" s="11">
        <v>1</v>
      </c>
      <c r="W16" s="11">
        <v>5</v>
      </c>
      <c r="X16" s="11">
        <v>3</v>
      </c>
      <c r="Y16" s="11">
        <v>3</v>
      </c>
      <c r="Z16" s="12">
        <v>4</v>
      </c>
      <c r="AA16" s="12">
        <v>5</v>
      </c>
      <c r="AB16" s="12">
        <v>5</v>
      </c>
      <c r="AC16" s="12">
        <v>10</v>
      </c>
      <c r="AD16" s="27">
        <f>Q16*$C$10+R16*$D$10+S16*$E$10+T16*$F$10+U16*$G$10+V16*$H$10+W16*$I$10+X16*$J$10+Y16*$K$10+Z16*$L$10+AA16*$M$10+AB16*$N$10+AC16*$O$10</f>
        <v>134</v>
      </c>
    </row>
    <row r="17" spans="1:30" ht="13.5" thickBot="1" x14ac:dyDescent="0.25">
      <c r="A17" s="87"/>
      <c r="B17" s="90"/>
      <c r="C17" s="28">
        <v>10</v>
      </c>
      <c r="D17" s="29">
        <v>4</v>
      </c>
      <c r="E17" s="29">
        <v>4</v>
      </c>
      <c r="F17" s="29">
        <v>4</v>
      </c>
      <c r="G17" s="29">
        <v>5</v>
      </c>
      <c r="H17" s="29">
        <v>1</v>
      </c>
      <c r="I17" s="29">
        <v>2</v>
      </c>
      <c r="J17" s="29">
        <v>5</v>
      </c>
      <c r="K17" s="29">
        <v>5</v>
      </c>
      <c r="L17" s="30">
        <v>4</v>
      </c>
      <c r="M17" s="30">
        <v>5</v>
      </c>
      <c r="N17" s="30">
        <v>6</v>
      </c>
      <c r="O17" s="30">
        <v>10</v>
      </c>
      <c r="P17" s="31">
        <f>C17*$C$10+D17*$D$10+E17*$E$10+F17*$F$10+G17*$G$10+H17*$H$10+I17*$I$10+J17*$J$10+K17*$K$10+L17*$L$10+M17*$M$10+N17*$N$10+O17*$O$10</f>
        <v>137</v>
      </c>
      <c r="Q17" s="28">
        <v>10</v>
      </c>
      <c r="R17" s="29">
        <v>5</v>
      </c>
      <c r="S17" s="29">
        <v>4</v>
      </c>
      <c r="T17" s="29">
        <v>5</v>
      </c>
      <c r="U17" s="29">
        <v>4</v>
      </c>
      <c r="V17" s="29">
        <v>1</v>
      </c>
      <c r="W17" s="29">
        <v>4</v>
      </c>
      <c r="X17" s="29">
        <v>2</v>
      </c>
      <c r="Y17" s="29">
        <v>2</v>
      </c>
      <c r="Z17" s="30">
        <v>4</v>
      </c>
      <c r="AA17" s="30">
        <v>6</v>
      </c>
      <c r="AB17" s="30">
        <v>5</v>
      </c>
      <c r="AC17" s="30">
        <v>10</v>
      </c>
      <c r="AD17" s="31">
        <f>Q17*$C$10+R17*$D$10+S17*$E$10+T17*$F$10+U17*$G$10+V17*$H$10+W17*$I$10+X17*$J$10+Y17*$K$10+Z17*$L$10+AA17*$M$10+AB17*$N$10+AC17*$O$10</f>
        <v>130</v>
      </c>
    </row>
    <row r="18" spans="1:30" ht="13.5" thickBot="1" x14ac:dyDescent="0.25">
      <c r="A18" s="88"/>
      <c r="B18" s="32">
        <f>P18+AD18</f>
        <v>536</v>
      </c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>
        <f>P16+P17</f>
        <v>272</v>
      </c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>
        <f>AD16+AD17</f>
        <v>264</v>
      </c>
    </row>
    <row r="19" spans="1:30" x14ac:dyDescent="0.2">
      <c r="A19" s="86">
        <v>2</v>
      </c>
      <c r="B19" s="89" t="s">
        <v>79</v>
      </c>
      <c r="C19" s="26">
        <v>10</v>
      </c>
      <c r="D19" s="11">
        <v>4</v>
      </c>
      <c r="E19" s="11">
        <v>4</v>
      </c>
      <c r="F19" s="11">
        <v>4</v>
      </c>
      <c r="G19" s="11">
        <v>3</v>
      </c>
      <c r="H19" s="11">
        <v>1</v>
      </c>
      <c r="I19" s="11">
        <v>5</v>
      </c>
      <c r="J19" s="11">
        <v>3</v>
      </c>
      <c r="K19" s="11">
        <v>5</v>
      </c>
      <c r="L19" s="12">
        <v>4</v>
      </c>
      <c r="M19" s="12">
        <v>4</v>
      </c>
      <c r="N19" s="12">
        <v>4</v>
      </c>
      <c r="O19" s="12">
        <v>10</v>
      </c>
      <c r="P19" s="27">
        <f>C19*$C$10+D19*$D$10+E19*$E$10+F19*$F$10+G19*$G$10+H19*$H$10+I19*$I$10+J19*$J$10+K19*$K$10+L19*$L$10+M19*$M$10+N19*$N$10+O19*$O$10</f>
        <v>125</v>
      </c>
      <c r="Q19" s="26">
        <v>10</v>
      </c>
      <c r="R19" s="11">
        <v>5</v>
      </c>
      <c r="S19" s="11">
        <v>4</v>
      </c>
      <c r="T19" s="11">
        <v>3</v>
      </c>
      <c r="U19" s="11">
        <v>4</v>
      </c>
      <c r="V19" s="11">
        <v>3</v>
      </c>
      <c r="W19" s="11">
        <v>4</v>
      </c>
      <c r="X19" s="11">
        <v>3</v>
      </c>
      <c r="Y19" s="11">
        <v>3</v>
      </c>
      <c r="Z19" s="12">
        <v>2</v>
      </c>
      <c r="AA19" s="12">
        <v>4</v>
      </c>
      <c r="AB19" s="12">
        <v>3</v>
      </c>
      <c r="AC19" s="12">
        <v>10</v>
      </c>
      <c r="AD19" s="27">
        <f>Q19*$C$10+R19*$D$10+S19*$E$10+T19*$F$10+U19*$G$10+V19*$H$10+W19*$I$10+X19*$J$10+Y19*$K$10+Z19*$L$10+AA19*$M$10+AB19*$N$10+AC19*$O$10</f>
        <v>117</v>
      </c>
    </row>
    <row r="20" spans="1:30" ht="13.5" thickBot="1" x14ac:dyDescent="0.25">
      <c r="A20" s="87"/>
      <c r="B20" s="90"/>
      <c r="C20" s="28">
        <v>10</v>
      </c>
      <c r="D20" s="29">
        <v>4</v>
      </c>
      <c r="E20" s="29">
        <v>4</v>
      </c>
      <c r="F20" s="29">
        <v>4</v>
      </c>
      <c r="G20" s="29">
        <v>5</v>
      </c>
      <c r="H20" s="29">
        <v>1</v>
      </c>
      <c r="I20" s="29">
        <v>5</v>
      </c>
      <c r="J20" s="29">
        <v>4</v>
      </c>
      <c r="K20" s="29">
        <v>6</v>
      </c>
      <c r="L20" s="30">
        <v>4</v>
      </c>
      <c r="M20" s="30">
        <v>4</v>
      </c>
      <c r="N20" s="30">
        <v>3</v>
      </c>
      <c r="O20" s="30">
        <v>10</v>
      </c>
      <c r="P20" s="31">
        <f>C20*$C$10+D20*$D$10+E20*$E$10+F20*$F$10+G20*$G$10+H20*$H$10+I20*$I$10+J20*$J$10+K20*$K$10+L20*$L$10+M20*$M$10+N20*$N$10+O20*$O$10</f>
        <v>131</v>
      </c>
      <c r="Q20" s="28">
        <v>10</v>
      </c>
      <c r="R20" s="29">
        <v>4</v>
      </c>
      <c r="S20" s="29">
        <v>4</v>
      </c>
      <c r="T20" s="29">
        <v>4</v>
      </c>
      <c r="U20" s="29">
        <v>4</v>
      </c>
      <c r="V20" s="29">
        <v>3</v>
      </c>
      <c r="W20" s="29">
        <v>5</v>
      </c>
      <c r="X20" s="29">
        <v>3</v>
      </c>
      <c r="Y20" s="29">
        <v>2</v>
      </c>
      <c r="Z20" s="30">
        <v>2</v>
      </c>
      <c r="AA20" s="30">
        <v>3</v>
      </c>
      <c r="AB20" s="30">
        <v>4</v>
      </c>
      <c r="AC20" s="30">
        <v>10</v>
      </c>
      <c r="AD20" s="31">
        <f>Q20*$C$10+R20*$D$10+S20*$E$10+T20*$F$10+U20*$G$10+V20*$H$10+W20*$I$10+X20*$J$10+Y20*$K$10+Z20*$L$10+AA20*$M$10+AB20*$N$10+AC20*$O$10</f>
        <v>117</v>
      </c>
    </row>
    <row r="21" spans="1:30" ht="13.5" thickBot="1" x14ac:dyDescent="0.25">
      <c r="A21" s="88"/>
      <c r="B21" s="32">
        <f>P21+AD21</f>
        <v>490</v>
      </c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>
        <f>P19+P20</f>
        <v>256</v>
      </c>
      <c r="Q21" s="33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>
        <f>AD19+AD20</f>
        <v>234</v>
      </c>
    </row>
    <row r="22" spans="1:30" x14ac:dyDescent="0.2">
      <c r="A22" s="86">
        <v>3</v>
      </c>
      <c r="B22" s="89" t="s">
        <v>80</v>
      </c>
      <c r="C22" s="26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2">
        <v>0</v>
      </c>
      <c r="M22" s="12">
        <v>0</v>
      </c>
      <c r="N22" s="12">
        <v>0</v>
      </c>
      <c r="O22" s="12">
        <v>0</v>
      </c>
      <c r="P22" s="27">
        <f>C22*$C$10+D22*$D$10+E22*$E$10+F22*$F$10+G22*$G$10+H22*$H$10+I22*$I$10+J22*$J$10+K22*$K$10+L22*$L$10+M22*$M$10+N22*$N$10+O22*$O$10</f>
        <v>0</v>
      </c>
      <c r="Q22" s="26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2">
        <v>0</v>
      </c>
      <c r="AA22" s="12">
        <v>0</v>
      </c>
      <c r="AB22" s="12">
        <v>0</v>
      </c>
      <c r="AC22" s="12">
        <v>0</v>
      </c>
      <c r="AD22" s="27">
        <f>Q22*$C$10+R22*$D$10+S22*$E$10+T22*$F$10+U22*$G$10+V22*$H$10+W22*$I$10+X22*$J$10+Y22*$K$10+Z22*$L$10+AA22*$M$10+AB22*$N$10+AC22*$O$10</f>
        <v>0</v>
      </c>
    </row>
    <row r="23" spans="1:30" ht="13.5" thickBot="1" x14ac:dyDescent="0.25">
      <c r="A23" s="87"/>
      <c r="B23" s="90"/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1">
        <f>C23*$C$10+D23*$D$10+E23*$E$10+F23*$F$10+G23*$G$10+H23*$H$10+I23*$I$10+J23*$J$10+K23*$K$10+L23*$L$10+M23*$M$10+N23*$N$10+O23*$O$10</f>
        <v>0</v>
      </c>
      <c r="Q23" s="28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30">
        <v>0</v>
      </c>
      <c r="AA23" s="30">
        <v>0</v>
      </c>
      <c r="AB23" s="30">
        <v>0</v>
      </c>
      <c r="AC23" s="30">
        <v>0</v>
      </c>
      <c r="AD23" s="31">
        <f>Q23*$C$10+R23*$D$10+S23*$E$10+T23*$F$10+U23*$G$10+V23*$H$10+W23*$I$10+X23*$J$10+Y23*$K$10+Z23*$L$10+AA23*$M$10+AB23*$N$10+AC23*$O$10</f>
        <v>0</v>
      </c>
    </row>
    <row r="24" spans="1:30" ht="13.5" thickBot="1" x14ac:dyDescent="0.25">
      <c r="A24" s="88"/>
      <c r="B24" s="32">
        <f>P24+AD24</f>
        <v>0</v>
      </c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>
        <f>P22+P23</f>
        <v>0</v>
      </c>
      <c r="Q24" s="33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>
        <f>AD22+AD23</f>
        <v>0</v>
      </c>
    </row>
    <row r="25" spans="1:30" x14ac:dyDescent="0.2">
      <c r="A25" s="86">
        <v>4</v>
      </c>
      <c r="B25" s="89" t="s">
        <v>83</v>
      </c>
      <c r="C25" s="26">
        <v>10</v>
      </c>
      <c r="D25" s="11">
        <v>1</v>
      </c>
      <c r="E25" s="11">
        <v>4</v>
      </c>
      <c r="F25" s="11">
        <v>4</v>
      </c>
      <c r="G25" s="11">
        <v>5</v>
      </c>
      <c r="H25" s="11">
        <v>2</v>
      </c>
      <c r="I25" s="11">
        <v>5</v>
      </c>
      <c r="J25" s="11">
        <v>3</v>
      </c>
      <c r="K25" s="11">
        <v>5</v>
      </c>
      <c r="L25" s="12">
        <v>3</v>
      </c>
      <c r="M25" s="12">
        <v>4</v>
      </c>
      <c r="N25" s="12">
        <v>4</v>
      </c>
      <c r="O25" s="12">
        <v>10</v>
      </c>
      <c r="P25" s="27">
        <f>C25*$C$10+D25*$D$10+E25*$E$10+F25*$F$10+G25*$G$10+H25*$H$10+I25*$I$10+J25*$J$10+K25*$K$10+L25*$L$10+M25*$M$10+N25*$N$10+O25*$O$10</f>
        <v>116</v>
      </c>
      <c r="Q25" s="26">
        <v>10</v>
      </c>
      <c r="R25" s="11">
        <v>2</v>
      </c>
      <c r="S25" s="11">
        <v>2</v>
      </c>
      <c r="T25" s="11">
        <v>2</v>
      </c>
      <c r="U25" s="11">
        <v>2</v>
      </c>
      <c r="V25" s="11">
        <v>2</v>
      </c>
      <c r="W25" s="11">
        <v>3</v>
      </c>
      <c r="X25" s="11">
        <v>2</v>
      </c>
      <c r="Y25" s="11">
        <v>1</v>
      </c>
      <c r="Z25" s="12">
        <v>1</v>
      </c>
      <c r="AA25" s="12">
        <v>2</v>
      </c>
      <c r="AB25" s="12">
        <v>2</v>
      </c>
      <c r="AC25" s="12">
        <v>10</v>
      </c>
      <c r="AD25" s="27">
        <f>Q25*$C$10+R25*$D$10+S25*$E$10+T25*$F$10+U25*$G$10+V25*$H$10+W25*$I$10+X25*$J$10+Y25*$K$10+Z25*$L$10+AA25*$M$10+AB25*$N$10+AC25*$O$10</f>
        <v>73</v>
      </c>
    </row>
    <row r="26" spans="1:30" ht="13.5" thickBot="1" x14ac:dyDescent="0.25">
      <c r="A26" s="87"/>
      <c r="B26" s="90"/>
      <c r="C26" s="28">
        <v>10</v>
      </c>
      <c r="D26" s="29">
        <v>1</v>
      </c>
      <c r="E26" s="29">
        <v>4</v>
      </c>
      <c r="F26" s="29">
        <v>4</v>
      </c>
      <c r="G26" s="29">
        <v>6</v>
      </c>
      <c r="H26" s="29">
        <v>2</v>
      </c>
      <c r="I26" s="29">
        <v>3</v>
      </c>
      <c r="J26" s="29">
        <v>4</v>
      </c>
      <c r="K26" s="29">
        <v>5</v>
      </c>
      <c r="L26" s="30">
        <v>3</v>
      </c>
      <c r="M26" s="30">
        <v>4</v>
      </c>
      <c r="N26" s="30">
        <v>4</v>
      </c>
      <c r="O26" s="30">
        <v>10</v>
      </c>
      <c r="P26" s="31">
        <f>C26*$C$10+D26*$D$10+E26*$E$10+F26*$F$10+G26*$G$10+H26*$H$10+I26*$I$10+J26*$J$10+K26*$K$10+L26*$L$10+M26*$M$10+N26*$N$10+O26*$O$10</f>
        <v>117</v>
      </c>
      <c r="Q26" s="28">
        <v>10</v>
      </c>
      <c r="R26" s="29">
        <v>2</v>
      </c>
      <c r="S26" s="29">
        <v>3</v>
      </c>
      <c r="T26" s="29">
        <v>3</v>
      </c>
      <c r="U26" s="29">
        <v>2</v>
      </c>
      <c r="V26" s="29">
        <v>2</v>
      </c>
      <c r="W26" s="29">
        <v>3</v>
      </c>
      <c r="X26" s="29">
        <v>3</v>
      </c>
      <c r="Y26" s="29">
        <v>1</v>
      </c>
      <c r="Z26" s="30">
        <v>1</v>
      </c>
      <c r="AA26" s="30">
        <v>2</v>
      </c>
      <c r="AB26" s="30">
        <v>2</v>
      </c>
      <c r="AC26" s="30">
        <v>10</v>
      </c>
      <c r="AD26" s="31">
        <f>Q26*$C$10+R26*$D$10+S26*$E$10+T26*$F$10+U26*$G$10+V26*$H$10+W26*$I$10+X26*$J$10+Y26*$K$10+Z26*$L$10+AA26*$M$10+AB26*$N$10+AC26*$O$10</f>
        <v>81</v>
      </c>
    </row>
    <row r="27" spans="1:30" ht="13.5" thickBot="1" x14ac:dyDescent="0.25">
      <c r="A27" s="88"/>
      <c r="B27" s="32">
        <f>P27+AD27</f>
        <v>387</v>
      </c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>
        <f>P25+P26</f>
        <v>233</v>
      </c>
      <c r="Q27" s="33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>
        <f>AD25+AD26</f>
        <v>154</v>
      </c>
    </row>
    <row r="28" spans="1:30" x14ac:dyDescent="0.2">
      <c r="A28" s="86">
        <v>5</v>
      </c>
      <c r="B28" s="89" t="s">
        <v>97</v>
      </c>
      <c r="C28" s="26">
        <v>10</v>
      </c>
      <c r="D28" s="11">
        <v>5</v>
      </c>
      <c r="E28" s="11">
        <v>4</v>
      </c>
      <c r="F28" s="11">
        <v>5</v>
      </c>
      <c r="G28" s="11">
        <v>5</v>
      </c>
      <c r="H28" s="11">
        <v>1</v>
      </c>
      <c r="I28" s="11">
        <v>3</v>
      </c>
      <c r="J28" s="11">
        <v>4</v>
      </c>
      <c r="K28" s="11">
        <v>1</v>
      </c>
      <c r="L28" s="12">
        <v>4</v>
      </c>
      <c r="M28" s="12">
        <v>4</v>
      </c>
      <c r="N28" s="12">
        <v>6</v>
      </c>
      <c r="O28" s="12">
        <v>10</v>
      </c>
      <c r="P28" s="27">
        <f>C28*$C$10+D28*$D$10+E28*$E$10+F28*$F$10+G28*$G$10+H28*$H$10+I28*$I$10+J28*$J$10+K28*$K$10+L28*$L$10+M28*$M$10+N28*$N$10+O28*$O$10</f>
        <v>133</v>
      </c>
      <c r="Q28" s="26">
        <v>10</v>
      </c>
      <c r="R28" s="11">
        <v>3</v>
      </c>
      <c r="S28" s="11">
        <v>4</v>
      </c>
      <c r="T28" s="11">
        <v>4</v>
      </c>
      <c r="U28" s="11">
        <v>3</v>
      </c>
      <c r="V28" s="11">
        <v>1</v>
      </c>
      <c r="W28" s="11">
        <v>4</v>
      </c>
      <c r="X28" s="11">
        <v>3</v>
      </c>
      <c r="Y28" s="11">
        <v>5</v>
      </c>
      <c r="Z28" s="12">
        <v>5</v>
      </c>
      <c r="AA28" s="12">
        <v>4</v>
      </c>
      <c r="AB28" s="12">
        <v>5</v>
      </c>
      <c r="AC28" s="12">
        <v>10</v>
      </c>
      <c r="AD28" s="27">
        <f>Q28*$C$10+R28*$D$10+S28*$E$10+T28*$F$10+U28*$G$10+V28*$H$10+W28*$I$10+X28*$J$10+Y28*$K$10+Z28*$L$10+AA28*$M$10+AB28*$N$10+AC28*$O$10</f>
        <v>125</v>
      </c>
    </row>
    <row r="29" spans="1:30" ht="13.5" thickBot="1" x14ac:dyDescent="0.25">
      <c r="A29" s="87"/>
      <c r="B29" s="90"/>
      <c r="C29" s="28">
        <v>10</v>
      </c>
      <c r="D29" s="29">
        <v>5</v>
      </c>
      <c r="E29" s="29">
        <v>4</v>
      </c>
      <c r="F29" s="29">
        <v>6</v>
      </c>
      <c r="G29" s="29">
        <v>6</v>
      </c>
      <c r="H29" s="29">
        <v>1</v>
      </c>
      <c r="I29" s="29">
        <v>3</v>
      </c>
      <c r="J29" s="29">
        <v>4</v>
      </c>
      <c r="K29" s="29">
        <v>1</v>
      </c>
      <c r="L29" s="30">
        <v>4</v>
      </c>
      <c r="M29" s="30">
        <v>4</v>
      </c>
      <c r="N29" s="30">
        <v>6</v>
      </c>
      <c r="O29" s="30">
        <v>10</v>
      </c>
      <c r="P29" s="31">
        <f>C29*$C$10+D29*$D$10+E29*$E$10+F29*$F$10+G29*$G$10+H29*$H$10+I29*$I$10+J29*$J$10+K29*$K$10+L29*$L$10+M29*$M$10+N29*$N$10+O29*$O$10</f>
        <v>138</v>
      </c>
      <c r="Q29" s="28">
        <v>10</v>
      </c>
      <c r="R29" s="29">
        <v>4</v>
      </c>
      <c r="S29" s="29">
        <v>4</v>
      </c>
      <c r="T29" s="29">
        <v>3</v>
      </c>
      <c r="U29" s="29">
        <v>3</v>
      </c>
      <c r="V29" s="29">
        <v>1</v>
      </c>
      <c r="W29" s="29">
        <v>3</v>
      </c>
      <c r="X29" s="29">
        <v>3</v>
      </c>
      <c r="Y29" s="29">
        <v>5</v>
      </c>
      <c r="Z29" s="30">
        <v>4</v>
      </c>
      <c r="AA29" s="30">
        <v>5</v>
      </c>
      <c r="AB29" s="30">
        <v>6</v>
      </c>
      <c r="AC29" s="30">
        <v>10</v>
      </c>
      <c r="AD29" s="31">
        <f>Q29*$C$10+R29*$D$10+S29*$E$10+T29*$F$10+U29*$G$10+V29*$H$10+W29*$I$10+X29*$J$10+Y29*$K$10+Z29*$L$10+AA29*$M$10+AB29*$N$10+AC29*$O$10</f>
        <v>126</v>
      </c>
    </row>
    <row r="30" spans="1:30" ht="13.5" thickBot="1" x14ac:dyDescent="0.25">
      <c r="A30" s="88"/>
      <c r="B30" s="32">
        <f>P30+AD30</f>
        <v>522</v>
      </c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>
        <f>P28+P29</f>
        <v>271</v>
      </c>
      <c r="Q30" s="33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>
        <f>AD28+AD29</f>
        <v>251</v>
      </c>
    </row>
    <row r="31" spans="1:30" x14ac:dyDescent="0.2">
      <c r="A31" s="86">
        <v>6</v>
      </c>
      <c r="B31" s="89" t="s">
        <v>98</v>
      </c>
      <c r="C31" s="26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2">
        <v>0</v>
      </c>
      <c r="M31" s="12">
        <v>0</v>
      </c>
      <c r="N31" s="12">
        <v>0</v>
      </c>
      <c r="O31" s="12">
        <v>0</v>
      </c>
      <c r="P31" s="27">
        <f>C31*$C$10+D31*$D$10+E31*$E$10+F31*$F$10+G31*$G$10+H31*$H$10+I31*$I$10+J31*$J$10+K31*$K$10+L31*$L$10+M31*$M$10+N31*$N$10+O31*$O$10</f>
        <v>0</v>
      </c>
      <c r="Q31" s="26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2">
        <v>0</v>
      </c>
      <c r="AA31" s="12">
        <v>0</v>
      </c>
      <c r="AB31" s="12">
        <v>0</v>
      </c>
      <c r="AC31" s="12">
        <v>0</v>
      </c>
      <c r="AD31" s="27">
        <f>Q31*$C$10+R31*$D$10+S31*$E$10+T31*$F$10+U31*$G$10+V31*$H$10+W31*$I$10+X31*$J$10+Y31*$K$10+Z31*$L$10+AA31*$M$10+AB31*$N$10+AC31*$O$10</f>
        <v>0</v>
      </c>
    </row>
    <row r="32" spans="1:30" ht="13.5" thickBot="1" x14ac:dyDescent="0.25">
      <c r="A32" s="87"/>
      <c r="B32" s="90"/>
      <c r="C32" s="28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1">
        <f>C32*$C$10+D32*$D$10+E32*$E$10+F32*$F$10+G32*$G$10+H32*$H$10+I32*$I$10+J32*$J$10+K32*$K$10+L32*$L$10+M32*$M$10+N32*$N$10+O32*$O$10</f>
        <v>0</v>
      </c>
      <c r="Q32" s="28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30">
        <v>0</v>
      </c>
      <c r="AA32" s="30">
        <v>0</v>
      </c>
      <c r="AB32" s="30">
        <v>0</v>
      </c>
      <c r="AC32" s="30">
        <v>0</v>
      </c>
      <c r="AD32" s="31">
        <f>Q32*$C$10+R32*$D$10+S32*$E$10+T32*$F$10+U32*$G$10+V32*$H$10+W32*$I$10+X32*$J$10+Y32*$K$10+Z32*$L$10+AA32*$M$10+AB32*$N$10+AC32*$O$10</f>
        <v>0</v>
      </c>
    </row>
    <row r="33" spans="1:30" ht="13.5" thickBot="1" x14ac:dyDescent="0.25">
      <c r="A33" s="88"/>
      <c r="B33" s="32">
        <f>P33+AD33</f>
        <v>0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>
        <f>P31+P32</f>
        <v>0</v>
      </c>
      <c r="Q33" s="33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>
        <f>AD31+AD32</f>
        <v>0</v>
      </c>
    </row>
  </sheetData>
  <mergeCells count="32">
    <mergeCell ref="A28:A30"/>
    <mergeCell ref="B28:B29"/>
    <mergeCell ref="A31:A33"/>
    <mergeCell ref="B31:B32"/>
    <mergeCell ref="C4:C9"/>
    <mergeCell ref="I4:I9"/>
    <mergeCell ref="B4:B9"/>
    <mergeCell ref="D4:D9"/>
    <mergeCell ref="B16:B17"/>
    <mergeCell ref="A11:A12"/>
    <mergeCell ref="A13:A15"/>
    <mergeCell ref="B13:B14"/>
    <mergeCell ref="B11:B12"/>
    <mergeCell ref="A16:A18"/>
    <mergeCell ref="Q11:Y11"/>
    <mergeCell ref="J4:J9"/>
    <mergeCell ref="K4:K9"/>
    <mergeCell ref="L4:L9"/>
    <mergeCell ref="N4:N9"/>
    <mergeCell ref="M4:M9"/>
    <mergeCell ref="O4:O9"/>
    <mergeCell ref="C11:K11"/>
    <mergeCell ref="A25:A27"/>
    <mergeCell ref="B25:B26"/>
    <mergeCell ref="F4:F9"/>
    <mergeCell ref="G4:G9"/>
    <mergeCell ref="H4:H9"/>
    <mergeCell ref="A22:A24"/>
    <mergeCell ref="B22:B23"/>
    <mergeCell ref="A19:A21"/>
    <mergeCell ref="B19:B20"/>
    <mergeCell ref="E4:E9"/>
  </mergeCells>
  <phoneticPr fontId="1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H42"/>
  <sheetViews>
    <sheetView topLeftCell="A16" workbookViewId="0">
      <pane xSplit="2" topLeftCell="C1" activePane="topRight" state="frozen"/>
      <selection activeCell="A21" sqref="A21"/>
      <selection pane="topRight" activeCell="G37" sqref="G37"/>
    </sheetView>
  </sheetViews>
  <sheetFormatPr baseColWidth="10" defaultRowHeight="12.75" x14ac:dyDescent="0.2"/>
  <cols>
    <col min="1" max="1" width="8.5703125" customWidth="1"/>
    <col min="2" max="2" width="21" customWidth="1"/>
    <col min="3" max="15" width="3" bestFit="1" customWidth="1"/>
    <col min="16" max="17" width="3" customWidth="1"/>
    <col min="18" max="18" width="5.85546875" customWidth="1"/>
    <col min="19" max="31" width="3" bestFit="1" customWidth="1"/>
    <col min="32" max="32" width="3" customWidth="1"/>
    <col min="33" max="33" width="3.5703125" customWidth="1"/>
    <col min="34" max="34" width="5.85546875" customWidth="1"/>
  </cols>
  <sheetData>
    <row r="4" spans="1:34" ht="40.5" customHeight="1" x14ac:dyDescent="0.2">
      <c r="B4" s="96" t="s">
        <v>13</v>
      </c>
      <c r="C4" s="91" t="s">
        <v>49</v>
      </c>
      <c r="D4" s="91" t="s">
        <v>50</v>
      </c>
      <c r="E4" s="91" t="s">
        <v>51</v>
      </c>
      <c r="F4" s="91" t="s">
        <v>52</v>
      </c>
      <c r="G4" s="91" t="s">
        <v>36</v>
      </c>
      <c r="H4" s="91" t="s">
        <v>53</v>
      </c>
      <c r="I4" s="91" t="s">
        <v>54</v>
      </c>
      <c r="J4" s="91" t="s">
        <v>55</v>
      </c>
      <c r="K4" s="91" t="s">
        <v>56</v>
      </c>
      <c r="L4" s="91" t="s">
        <v>15</v>
      </c>
      <c r="M4" s="91" t="s">
        <v>57</v>
      </c>
      <c r="N4" s="91" t="s">
        <v>58</v>
      </c>
      <c r="O4" s="91" t="s">
        <v>38</v>
      </c>
      <c r="P4" s="91" t="s">
        <v>59</v>
      </c>
      <c r="Q4" s="91" t="s">
        <v>60</v>
      </c>
    </row>
    <row r="5" spans="1:34" x14ac:dyDescent="0.2">
      <c r="B5" s="96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34" x14ac:dyDescent="0.2">
      <c r="B6" s="96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34" x14ac:dyDescent="0.2">
      <c r="B7" s="96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34" x14ac:dyDescent="0.2">
      <c r="B8" s="96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34" x14ac:dyDescent="0.2">
      <c r="B9" s="96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1:34" x14ac:dyDescent="0.2">
      <c r="B10" t="s">
        <v>16</v>
      </c>
      <c r="C10">
        <v>4</v>
      </c>
      <c r="D10">
        <v>3</v>
      </c>
      <c r="E10">
        <v>4</v>
      </c>
      <c r="F10">
        <v>2</v>
      </c>
      <c r="G10">
        <v>3</v>
      </c>
      <c r="H10">
        <v>3</v>
      </c>
      <c r="I10">
        <v>5</v>
      </c>
      <c r="J10">
        <v>2</v>
      </c>
      <c r="K10">
        <v>5</v>
      </c>
      <c r="L10">
        <v>2</v>
      </c>
      <c r="M10">
        <v>5</v>
      </c>
      <c r="N10">
        <v>3</v>
      </c>
      <c r="O10">
        <v>4</v>
      </c>
      <c r="P10">
        <v>3</v>
      </c>
      <c r="Q10">
        <v>3</v>
      </c>
    </row>
    <row r="11" spans="1:34" x14ac:dyDescent="0.2">
      <c r="A11" s="92" t="s">
        <v>44</v>
      </c>
      <c r="B11" s="92" t="s">
        <v>17</v>
      </c>
      <c r="C11" s="94" t="s">
        <v>61</v>
      </c>
      <c r="D11" s="95"/>
      <c r="E11" s="95"/>
      <c r="F11" s="95"/>
      <c r="G11" s="95"/>
      <c r="H11" s="95"/>
      <c r="I11" s="95"/>
      <c r="J11" s="95"/>
      <c r="K11" s="95"/>
      <c r="L11" s="95"/>
      <c r="M11" s="103"/>
      <c r="N11" s="103"/>
      <c r="O11" s="103"/>
      <c r="P11" s="103"/>
      <c r="Q11" s="103"/>
      <c r="R11" s="22" t="s">
        <v>18</v>
      </c>
      <c r="S11" s="101" t="s">
        <v>62</v>
      </c>
      <c r="T11" s="92"/>
      <c r="U11" s="92"/>
      <c r="V11" s="92"/>
      <c r="W11" s="92"/>
      <c r="X11" s="92"/>
      <c r="Y11" s="92"/>
      <c r="Z11" s="92"/>
      <c r="AA11" s="92"/>
      <c r="AB11" s="102"/>
      <c r="AC11" s="102"/>
      <c r="AD11" s="102"/>
      <c r="AE11" s="102"/>
      <c r="AF11" s="102"/>
      <c r="AG11" s="102"/>
      <c r="AH11" s="22" t="s">
        <v>18</v>
      </c>
    </row>
    <row r="12" spans="1:34" ht="13.5" thickBot="1" x14ac:dyDescent="0.25">
      <c r="A12" s="97"/>
      <c r="B12" s="93"/>
      <c r="C12" s="6">
        <v>1</v>
      </c>
      <c r="D12" s="7">
        <v>2</v>
      </c>
      <c r="E12" s="7">
        <v>3</v>
      </c>
      <c r="F12" s="8">
        <v>4</v>
      </c>
      <c r="G12" s="8">
        <v>5</v>
      </c>
      <c r="H12" s="6">
        <v>6</v>
      </c>
      <c r="I12" s="7">
        <v>7</v>
      </c>
      <c r="J12" s="7">
        <v>8</v>
      </c>
      <c r="K12" s="8">
        <v>9</v>
      </c>
      <c r="L12" s="9">
        <v>10</v>
      </c>
      <c r="M12" s="6">
        <v>11</v>
      </c>
      <c r="N12" s="7">
        <v>12</v>
      </c>
      <c r="O12" s="7">
        <v>13</v>
      </c>
      <c r="P12" s="8">
        <v>14</v>
      </c>
      <c r="Q12" s="8">
        <v>15</v>
      </c>
      <c r="R12" s="25"/>
      <c r="S12" s="6">
        <v>1</v>
      </c>
      <c r="T12" s="7">
        <v>2</v>
      </c>
      <c r="U12" s="7">
        <v>3</v>
      </c>
      <c r="V12" s="8">
        <v>4</v>
      </c>
      <c r="W12" s="6">
        <v>5</v>
      </c>
      <c r="X12" s="7">
        <v>6</v>
      </c>
      <c r="Y12" s="7">
        <v>7</v>
      </c>
      <c r="Z12" s="8">
        <v>8</v>
      </c>
      <c r="AA12" s="9">
        <v>9</v>
      </c>
      <c r="AB12" s="6">
        <v>10</v>
      </c>
      <c r="AC12" s="7">
        <v>11</v>
      </c>
      <c r="AD12" s="7">
        <v>12</v>
      </c>
      <c r="AE12" s="8">
        <v>13</v>
      </c>
      <c r="AF12" s="8">
        <v>14</v>
      </c>
      <c r="AG12" s="8">
        <v>15</v>
      </c>
      <c r="AH12" s="25"/>
    </row>
    <row r="13" spans="1:34" ht="13.5" thickBot="1" x14ac:dyDescent="0.25">
      <c r="A13" s="86">
        <v>11</v>
      </c>
      <c r="B13" s="100" t="s">
        <v>63</v>
      </c>
      <c r="C13" s="10">
        <v>2</v>
      </c>
      <c r="D13" s="11">
        <v>3</v>
      </c>
      <c r="E13" s="11">
        <v>3</v>
      </c>
      <c r="F13" s="11">
        <v>3</v>
      </c>
      <c r="G13" s="11">
        <v>4</v>
      </c>
      <c r="H13" s="11">
        <v>3</v>
      </c>
      <c r="I13" s="11">
        <v>3</v>
      </c>
      <c r="J13" s="11">
        <v>3</v>
      </c>
      <c r="K13" s="11">
        <v>3</v>
      </c>
      <c r="L13" s="11">
        <v>3</v>
      </c>
      <c r="M13" s="11">
        <v>1</v>
      </c>
      <c r="N13" s="11">
        <v>2</v>
      </c>
      <c r="O13" s="11">
        <v>3</v>
      </c>
      <c r="P13" s="36">
        <v>3</v>
      </c>
      <c r="Q13" s="36">
        <v>2</v>
      </c>
      <c r="R13" s="27">
        <f>C13*$C$10+D13*$D$10+E13*$E$10+F13*$F$10+H13*$H$10+I13*$I$10+J13*$J$10+K13*$K$10+L13*$L$10+M13*$M$10+N13*$N$10+O13*$O$10+P13*$P$10+Q13*$Q$10</f>
        <v>124</v>
      </c>
      <c r="S13" s="10">
        <v>2</v>
      </c>
      <c r="T13" s="11">
        <v>4</v>
      </c>
      <c r="U13" s="11">
        <v>5</v>
      </c>
      <c r="V13" s="11">
        <v>5</v>
      </c>
      <c r="W13" s="11">
        <v>2</v>
      </c>
      <c r="X13" s="11">
        <v>3</v>
      </c>
      <c r="Y13" s="11">
        <v>4</v>
      </c>
      <c r="Z13" s="11">
        <v>4</v>
      </c>
      <c r="AA13" s="11">
        <v>0</v>
      </c>
      <c r="AB13" s="11">
        <v>3</v>
      </c>
      <c r="AC13" s="11">
        <v>4</v>
      </c>
      <c r="AD13" s="11">
        <v>3</v>
      </c>
      <c r="AE13" s="11">
        <v>3</v>
      </c>
      <c r="AF13" s="36">
        <v>5</v>
      </c>
      <c r="AG13" s="36">
        <v>4</v>
      </c>
      <c r="AH13" s="27">
        <f>S13*$C$10+T13*$D$10+U13*$E$10+V13*$F$10+X13*$H$10+Y13*$I$10+Z13*$J$10+AA13*$K$10+AB13*$L$10+AC13*$M$10+AD13*$N$10+AE13*$O$10+AF13*$P$10+AG13*$Q$10</f>
        <v>161</v>
      </c>
    </row>
    <row r="14" spans="1:34" ht="13.5" thickBot="1" x14ac:dyDescent="0.25">
      <c r="A14" s="87"/>
      <c r="B14" s="90"/>
      <c r="C14" s="10">
        <v>2</v>
      </c>
      <c r="D14" s="11">
        <v>3</v>
      </c>
      <c r="E14" s="11">
        <v>3</v>
      </c>
      <c r="F14" s="11">
        <v>3</v>
      </c>
      <c r="G14" s="11">
        <v>4</v>
      </c>
      <c r="H14" s="11">
        <v>4</v>
      </c>
      <c r="I14" s="11">
        <v>2</v>
      </c>
      <c r="J14" s="11">
        <v>3</v>
      </c>
      <c r="K14" s="11">
        <v>2</v>
      </c>
      <c r="L14" s="11">
        <v>3</v>
      </c>
      <c r="M14" s="11">
        <v>1</v>
      </c>
      <c r="N14" s="11">
        <v>2</v>
      </c>
      <c r="O14" s="11">
        <v>3</v>
      </c>
      <c r="P14" s="36">
        <v>3</v>
      </c>
      <c r="Q14" s="36">
        <v>3</v>
      </c>
      <c r="R14" s="27">
        <f>C14*$C$10+D14*$D$10+E14*$E$10+F14*$F$10+H14*$H$10+I14*$I$10+J14*$J$10+K14*$K$10+L14*$L$10+M14*$M$10+N14*$N$10+O14*$O$10+P14*$P$10+Q14*$Q$10</f>
        <v>120</v>
      </c>
      <c r="S14" s="10">
        <v>2</v>
      </c>
      <c r="T14" s="11">
        <v>4</v>
      </c>
      <c r="U14" s="11">
        <v>5</v>
      </c>
      <c r="V14" s="11">
        <v>5</v>
      </c>
      <c r="W14" s="11">
        <v>2</v>
      </c>
      <c r="X14" s="11">
        <v>2</v>
      </c>
      <c r="Y14" s="11">
        <v>3</v>
      </c>
      <c r="Z14" s="11">
        <v>4</v>
      </c>
      <c r="AA14" s="11">
        <v>0</v>
      </c>
      <c r="AB14" s="11">
        <v>3</v>
      </c>
      <c r="AC14" s="11">
        <v>4</v>
      </c>
      <c r="AD14" s="11">
        <v>3</v>
      </c>
      <c r="AE14" s="11">
        <v>2</v>
      </c>
      <c r="AF14" s="36">
        <v>5</v>
      </c>
      <c r="AG14" s="36">
        <v>4</v>
      </c>
      <c r="AH14" s="27">
        <f>S14*$C$10+T14*$D$10+U14*$E$10+V14*$F$10+X14*$H$10+Y14*$I$10+Z14*$J$10+AA14*$K$10+AB14*$L$10+AC14*$M$10+AD14*$N$10+AE14*$O$10+AF14*$P$10+AG14*$Q$10</f>
        <v>149</v>
      </c>
    </row>
    <row r="15" spans="1:34" ht="13.5" thickBot="1" x14ac:dyDescent="0.25">
      <c r="A15" s="88"/>
      <c r="B15" s="37">
        <f>R15+AH15</f>
        <v>554</v>
      </c>
      <c r="C15" s="15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>
        <f>R13+R14</f>
        <v>244</v>
      </c>
      <c r="S15" s="15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9">
        <f>AH13+AH14</f>
        <v>310</v>
      </c>
    </row>
    <row r="16" spans="1:34" ht="13.5" thickBot="1" x14ac:dyDescent="0.25">
      <c r="A16" s="86">
        <v>12</v>
      </c>
      <c r="B16" s="100" t="s">
        <v>20</v>
      </c>
      <c r="C16" s="10">
        <v>3</v>
      </c>
      <c r="D16" s="11">
        <v>5</v>
      </c>
      <c r="E16" s="11">
        <v>3</v>
      </c>
      <c r="F16" s="11">
        <v>3</v>
      </c>
      <c r="G16" s="11">
        <v>1</v>
      </c>
      <c r="H16" s="11">
        <v>2</v>
      </c>
      <c r="I16" s="11">
        <v>2</v>
      </c>
      <c r="J16" s="11">
        <v>5</v>
      </c>
      <c r="K16" s="11">
        <v>3</v>
      </c>
      <c r="L16" s="11">
        <v>3</v>
      </c>
      <c r="M16" s="11">
        <v>1</v>
      </c>
      <c r="N16" s="11">
        <v>3</v>
      </c>
      <c r="O16" s="11">
        <v>2</v>
      </c>
      <c r="P16" s="36">
        <v>2</v>
      </c>
      <c r="Q16" s="36">
        <v>5</v>
      </c>
      <c r="R16" s="27">
        <f>C16*$C$10+D16*$D$10+E16*$E$10+F16*$F$10+H16*$H$10+I16*$I$10+J16*$J$10+K16*$K$10+L16*$L$10+M16*$M$10+N16*$N$10+O16*$O$10+P16*$P$10+Q16*$Q$10</f>
        <v>135</v>
      </c>
      <c r="S16" s="10">
        <v>4</v>
      </c>
      <c r="T16" s="11">
        <v>4</v>
      </c>
      <c r="U16" s="11">
        <v>4</v>
      </c>
      <c r="V16" s="11">
        <v>5</v>
      </c>
      <c r="W16" s="11">
        <v>2</v>
      </c>
      <c r="X16" s="11">
        <v>4</v>
      </c>
      <c r="Y16" s="11">
        <v>3</v>
      </c>
      <c r="Z16" s="11">
        <v>5</v>
      </c>
      <c r="AA16" s="11">
        <v>2</v>
      </c>
      <c r="AB16" s="11">
        <v>0</v>
      </c>
      <c r="AC16" s="11">
        <v>2</v>
      </c>
      <c r="AD16" s="11">
        <v>3</v>
      </c>
      <c r="AE16" s="11">
        <v>3</v>
      </c>
      <c r="AF16" s="36">
        <v>2</v>
      </c>
      <c r="AG16" s="36">
        <v>3</v>
      </c>
      <c r="AH16" s="27">
        <f>S16*$C$10+T16*$D$10+U16*$E$10+V16*$F$10+X16*$H$10+Y16*$I$10+Z16*$J$10+AA16*$K$10+AB16*$L$10+AC16*$M$10+AD16*$N$10+AE16*$O$10+AF16*$P$10+AG16*$Q$10</f>
        <v>147</v>
      </c>
    </row>
    <row r="17" spans="1:34" ht="13.5" thickBot="1" x14ac:dyDescent="0.25">
      <c r="A17" s="87"/>
      <c r="B17" s="90"/>
      <c r="C17" s="10">
        <v>3</v>
      </c>
      <c r="D17" s="11">
        <v>5</v>
      </c>
      <c r="E17" s="11">
        <v>3</v>
      </c>
      <c r="F17" s="11">
        <v>3</v>
      </c>
      <c r="G17" s="11">
        <v>1</v>
      </c>
      <c r="H17" s="11">
        <v>2</v>
      </c>
      <c r="I17" s="11">
        <v>2</v>
      </c>
      <c r="J17" s="11">
        <v>5</v>
      </c>
      <c r="K17" s="11">
        <v>3</v>
      </c>
      <c r="L17" s="11">
        <v>3</v>
      </c>
      <c r="M17" s="11">
        <v>1</v>
      </c>
      <c r="N17" s="11">
        <v>3</v>
      </c>
      <c r="O17" s="11">
        <v>2</v>
      </c>
      <c r="P17" s="36">
        <v>2</v>
      </c>
      <c r="Q17" s="36">
        <v>4</v>
      </c>
      <c r="R17" s="27">
        <f>C17*$C$10+D17*$D$10+E17*$E$10+F17*$F$10+H17*$H$10+I17*$I$10+J17*$J$10+K17*$K$10+L17*$L$10+M17*$M$10+N17*$N$10+O17*$O$10+P17*$P$10+Q17*$Q$10</f>
        <v>132</v>
      </c>
      <c r="S17" s="10">
        <v>4</v>
      </c>
      <c r="T17" s="11">
        <v>4</v>
      </c>
      <c r="U17" s="11">
        <v>4</v>
      </c>
      <c r="V17" s="11">
        <v>5</v>
      </c>
      <c r="W17" s="11">
        <v>2</v>
      </c>
      <c r="X17" s="11">
        <v>4</v>
      </c>
      <c r="Y17" s="11">
        <v>2</v>
      </c>
      <c r="Z17" s="11">
        <v>4</v>
      </c>
      <c r="AA17" s="11">
        <v>2</v>
      </c>
      <c r="AB17" s="11">
        <v>0</v>
      </c>
      <c r="AC17" s="11">
        <v>2</v>
      </c>
      <c r="AD17" s="11">
        <v>3</v>
      </c>
      <c r="AE17" s="11">
        <v>3</v>
      </c>
      <c r="AF17" s="36">
        <v>2</v>
      </c>
      <c r="AG17" s="36">
        <v>3</v>
      </c>
      <c r="AH17" s="27">
        <f>S17*$C$10+T17*$D$10+U17*$E$10+V17*$F$10+X17*$H$10+Y17*$I$10+Z17*$J$10+AA17*$K$10+AB17*$L$10+AC17*$M$10+AD17*$N$10+AE17*$O$10+AF17*$P$10+AG17*$Q$10</f>
        <v>140</v>
      </c>
    </row>
    <row r="18" spans="1:34" ht="13.5" thickBot="1" x14ac:dyDescent="0.25">
      <c r="A18" s="88"/>
      <c r="B18" s="37">
        <f>R18+AH18</f>
        <v>554</v>
      </c>
      <c r="C18" s="15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>
        <f>R16+R17</f>
        <v>267</v>
      </c>
      <c r="S18" s="1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>
        <f>AH16+AH17</f>
        <v>287</v>
      </c>
    </row>
    <row r="19" spans="1:34" ht="13.5" thickBot="1" x14ac:dyDescent="0.25">
      <c r="A19" s="86">
        <v>13</v>
      </c>
      <c r="B19" s="100" t="s">
        <v>99</v>
      </c>
      <c r="C19" s="10">
        <v>2</v>
      </c>
      <c r="D19" s="11">
        <v>2</v>
      </c>
      <c r="E19" s="11">
        <v>3</v>
      </c>
      <c r="F19" s="11">
        <v>3</v>
      </c>
      <c r="G19" s="11">
        <v>3</v>
      </c>
      <c r="H19" s="11">
        <v>4</v>
      </c>
      <c r="I19" s="11">
        <v>2</v>
      </c>
      <c r="J19" s="11">
        <v>3</v>
      </c>
      <c r="K19" s="11">
        <v>0</v>
      </c>
      <c r="L19" s="11">
        <v>3</v>
      </c>
      <c r="M19" s="11">
        <v>2</v>
      </c>
      <c r="N19" s="11">
        <v>4</v>
      </c>
      <c r="O19" s="11">
        <v>4</v>
      </c>
      <c r="P19" s="36">
        <v>3</v>
      </c>
      <c r="Q19" s="36">
        <v>3</v>
      </c>
      <c r="R19" s="27">
        <f>C19*$C$10+D19*$D$10+E19*$E$10+F19*$F$10+H19*$H$10+I19*$I$10+J19*$J$10+K19*$K$10+L19*$L$10+M19*$M$10+N19*$N$10+O19*$O$10+P19*$P$10+Q19*$Q$10</f>
        <v>122</v>
      </c>
      <c r="S19" s="10">
        <v>3</v>
      </c>
      <c r="T19" s="11">
        <v>3</v>
      </c>
      <c r="U19" s="11">
        <v>4</v>
      </c>
      <c r="V19" s="11">
        <v>4</v>
      </c>
      <c r="W19" s="11">
        <v>1</v>
      </c>
      <c r="X19" s="11">
        <v>3</v>
      </c>
      <c r="Y19" s="11">
        <v>3</v>
      </c>
      <c r="Z19" s="11">
        <v>4</v>
      </c>
      <c r="AA19" s="11">
        <v>4</v>
      </c>
      <c r="AB19" s="11">
        <v>4</v>
      </c>
      <c r="AC19" s="11">
        <v>3</v>
      </c>
      <c r="AD19" s="11">
        <v>3</v>
      </c>
      <c r="AE19" s="11">
        <v>3</v>
      </c>
      <c r="AF19" s="36">
        <v>4</v>
      </c>
      <c r="AG19" s="36">
        <v>3</v>
      </c>
      <c r="AH19" s="27">
        <f>S19*$C$10+T19*$D$10+U19*$E$10+V19*$F$10+X19*$H$10+Y19*$I$10+Z19*$J$10+AA19*$K$10+AB19*$L$10+AC19*$M$10+AD19*$N$10+AE19*$O$10+AF19*$P$10+AG19*$Q$10</f>
        <v>162</v>
      </c>
    </row>
    <row r="20" spans="1:34" ht="13.5" thickBot="1" x14ac:dyDescent="0.25">
      <c r="A20" s="87"/>
      <c r="B20" s="90"/>
      <c r="C20" s="10">
        <v>2</v>
      </c>
      <c r="D20" s="11">
        <v>2</v>
      </c>
      <c r="E20" s="11">
        <v>3</v>
      </c>
      <c r="F20" s="11">
        <v>3</v>
      </c>
      <c r="G20" s="11">
        <v>3</v>
      </c>
      <c r="H20" s="11">
        <v>3</v>
      </c>
      <c r="I20" s="11">
        <v>1</v>
      </c>
      <c r="J20" s="11">
        <v>3</v>
      </c>
      <c r="K20" s="11">
        <v>0</v>
      </c>
      <c r="L20" s="11">
        <v>2</v>
      </c>
      <c r="M20" s="11">
        <v>2</v>
      </c>
      <c r="N20" s="11">
        <v>3</v>
      </c>
      <c r="O20" s="11">
        <v>3</v>
      </c>
      <c r="P20" s="36">
        <v>3</v>
      </c>
      <c r="Q20" s="36">
        <v>3</v>
      </c>
      <c r="R20" s="27">
        <f>C20*$C$10+D20*$D$10+E20*$E$10+F20*$F$10+H20*$H$10+I20*$I$10+J20*$J$10+K20*$K$10+L20*$L$10+M20*$M$10+N20*$N$10+O20*$O$10+P20*$P$10+Q20*$Q$10</f>
        <v>105</v>
      </c>
      <c r="S20" s="10">
        <v>3</v>
      </c>
      <c r="T20" s="11">
        <v>3</v>
      </c>
      <c r="U20" s="11">
        <v>4</v>
      </c>
      <c r="V20" s="11">
        <v>4</v>
      </c>
      <c r="W20" s="11">
        <v>0</v>
      </c>
      <c r="X20" s="11">
        <v>4</v>
      </c>
      <c r="Y20" s="11">
        <v>3</v>
      </c>
      <c r="Z20" s="11">
        <v>4</v>
      </c>
      <c r="AA20" s="11">
        <v>4</v>
      </c>
      <c r="AB20" s="11">
        <v>4</v>
      </c>
      <c r="AC20" s="11">
        <v>3</v>
      </c>
      <c r="AD20" s="11">
        <v>3</v>
      </c>
      <c r="AE20" s="11">
        <v>3</v>
      </c>
      <c r="AF20" s="36">
        <v>5</v>
      </c>
      <c r="AG20" s="36">
        <v>3</v>
      </c>
      <c r="AH20" s="27">
        <f>S20*$C$10+T20*$D$10+U20*$E$10+V20*$F$10+X20*$H$10+Y20*$I$10+Z20*$J$10+AA20*$K$10+AB20*$L$10+AC20*$M$10+AD20*$N$10+AE20*$O$10+AF20*$P$10+AG20*$Q$10</f>
        <v>168</v>
      </c>
    </row>
    <row r="21" spans="1:34" ht="13.5" thickBot="1" x14ac:dyDescent="0.25">
      <c r="A21" s="88"/>
      <c r="B21" s="37">
        <f>R21+AH21</f>
        <v>557</v>
      </c>
      <c r="C21" s="15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>
        <f>R19+R20</f>
        <v>227</v>
      </c>
      <c r="S21" s="1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>
        <f>AH19+AH20</f>
        <v>330</v>
      </c>
    </row>
    <row r="22" spans="1:34" ht="13.5" thickBot="1" x14ac:dyDescent="0.25">
      <c r="A22" s="86">
        <v>14</v>
      </c>
      <c r="B22" s="100" t="s">
        <v>82</v>
      </c>
      <c r="C22" s="10">
        <v>5</v>
      </c>
      <c r="D22" s="11">
        <v>3</v>
      </c>
      <c r="E22" s="11">
        <v>3</v>
      </c>
      <c r="F22" s="11">
        <v>4</v>
      </c>
      <c r="G22" s="11">
        <v>0</v>
      </c>
      <c r="H22" s="11">
        <v>3</v>
      </c>
      <c r="I22" s="11">
        <v>3</v>
      </c>
      <c r="J22" s="11">
        <v>4</v>
      </c>
      <c r="K22" s="11">
        <v>0</v>
      </c>
      <c r="L22" s="11">
        <v>4</v>
      </c>
      <c r="M22" s="11">
        <v>3</v>
      </c>
      <c r="N22" s="11">
        <v>4</v>
      </c>
      <c r="O22" s="11">
        <v>0</v>
      </c>
      <c r="P22" s="36">
        <v>4</v>
      </c>
      <c r="Q22" s="36">
        <v>4</v>
      </c>
      <c r="R22" s="27">
        <f>C22*$C$10+D22*$D$10+E22*$E$10+F22*$F$10+H22*$H$10+I22*$I$10+J22*$J$10+K22*$K$10+L22*$L$10+M22*$M$10+N22*$N$10+O22*$O$10+P22*$P$10+Q22*$Q$10</f>
        <v>140</v>
      </c>
      <c r="S22" s="10">
        <v>3</v>
      </c>
      <c r="T22" s="11">
        <v>4</v>
      </c>
      <c r="U22" s="11">
        <v>4</v>
      </c>
      <c r="V22" s="11">
        <v>3</v>
      </c>
      <c r="W22" s="11">
        <v>3</v>
      </c>
      <c r="X22" s="11">
        <v>3</v>
      </c>
      <c r="Y22" s="11">
        <v>4</v>
      </c>
      <c r="Z22" s="11">
        <v>3</v>
      </c>
      <c r="AA22" s="11">
        <v>0</v>
      </c>
      <c r="AB22" s="11">
        <v>2</v>
      </c>
      <c r="AC22" s="11">
        <v>2</v>
      </c>
      <c r="AD22" s="11">
        <v>3</v>
      </c>
      <c r="AE22" s="11">
        <v>2</v>
      </c>
      <c r="AF22" s="36">
        <v>3</v>
      </c>
      <c r="AG22" s="36">
        <v>2</v>
      </c>
      <c r="AH22" s="27">
        <f>S22*$C$10+T22*$D$10+U22*$E$10+V22*$F$10+X22*$H$10+Y22*$I$10+Z22*$J$10+AA22*$K$10+AB22*$L$10+AC22*$M$10+AD22*$N$10+AE22*$O$10+AF22*$P$10+AG22*$Q$10</f>
        <v>127</v>
      </c>
    </row>
    <row r="23" spans="1:34" ht="13.5" thickBot="1" x14ac:dyDescent="0.25">
      <c r="A23" s="87"/>
      <c r="B23" s="90"/>
      <c r="C23" s="10">
        <v>4</v>
      </c>
      <c r="D23" s="11">
        <v>3</v>
      </c>
      <c r="E23" s="11">
        <v>3</v>
      </c>
      <c r="F23" s="11">
        <v>4</v>
      </c>
      <c r="G23" s="11">
        <v>0</v>
      </c>
      <c r="H23" s="11">
        <v>3</v>
      </c>
      <c r="I23" s="11">
        <v>3</v>
      </c>
      <c r="J23" s="11">
        <v>4</v>
      </c>
      <c r="K23" s="11">
        <v>0</v>
      </c>
      <c r="L23" s="11">
        <v>4</v>
      </c>
      <c r="M23" s="11">
        <v>3</v>
      </c>
      <c r="N23" s="11">
        <v>4</v>
      </c>
      <c r="O23" s="11">
        <v>0</v>
      </c>
      <c r="P23" s="36">
        <v>5</v>
      </c>
      <c r="Q23" s="36">
        <v>3</v>
      </c>
      <c r="R23" s="27">
        <f>C23*$C$10+D23*$D$10+E23*$E$10+F23*$F$10+H23*$H$10+I23*$I$10+J23*$J$10+K23*$K$10+L23*$L$10+M23*$M$10+N23*$N$10+O23*$O$10+P23*$P$10+Q23*$Q$10</f>
        <v>136</v>
      </c>
      <c r="S23" s="10">
        <v>2</v>
      </c>
      <c r="T23" s="11">
        <v>3</v>
      </c>
      <c r="U23" s="11">
        <v>4</v>
      </c>
      <c r="V23" s="11">
        <v>3</v>
      </c>
      <c r="W23" s="11">
        <v>3</v>
      </c>
      <c r="X23" s="11">
        <v>3</v>
      </c>
      <c r="Y23" s="11">
        <v>4</v>
      </c>
      <c r="Z23" s="11">
        <v>4</v>
      </c>
      <c r="AA23" s="11">
        <v>0</v>
      </c>
      <c r="AB23" s="11">
        <v>3</v>
      </c>
      <c r="AC23" s="11">
        <v>2</v>
      </c>
      <c r="AD23" s="11">
        <v>2</v>
      </c>
      <c r="AE23" s="11">
        <v>2</v>
      </c>
      <c r="AF23" s="36">
        <v>3</v>
      </c>
      <c r="AG23" s="36">
        <v>2</v>
      </c>
      <c r="AH23" s="27">
        <f>S23*$C$10+T23*$D$10+U23*$E$10+V23*$F$10+X23*$H$10+Y23*$I$10+Z23*$J$10+AA23*$K$10+AB23*$L$10+AC23*$M$10+AD23*$N$10+AE23*$O$10+AF23*$P$10+AG23*$Q$10</f>
        <v>121</v>
      </c>
    </row>
    <row r="24" spans="1:34" ht="13.5" thickBot="1" x14ac:dyDescent="0.25">
      <c r="A24" s="88"/>
      <c r="B24" s="37">
        <f>R24+AH24</f>
        <v>524</v>
      </c>
      <c r="C24" s="15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>
        <f>R22+R23</f>
        <v>276</v>
      </c>
      <c r="S24" s="1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>
        <f>AH22+AH23</f>
        <v>248</v>
      </c>
    </row>
    <row r="25" spans="1:34" ht="13.5" thickBot="1" x14ac:dyDescent="0.25">
      <c r="A25" s="86">
        <v>15</v>
      </c>
      <c r="B25" s="100" t="s">
        <v>100</v>
      </c>
      <c r="C25" s="10">
        <v>4</v>
      </c>
      <c r="D25" s="11">
        <v>5</v>
      </c>
      <c r="E25" s="11">
        <v>6</v>
      </c>
      <c r="F25" s="11">
        <v>6</v>
      </c>
      <c r="G25" s="11">
        <v>4</v>
      </c>
      <c r="H25" s="11">
        <v>5</v>
      </c>
      <c r="I25" s="11">
        <v>6</v>
      </c>
      <c r="J25" s="11">
        <v>6</v>
      </c>
      <c r="K25" s="11">
        <v>5</v>
      </c>
      <c r="L25" s="11">
        <v>4</v>
      </c>
      <c r="M25" s="11">
        <v>4</v>
      </c>
      <c r="N25" s="11">
        <v>3</v>
      </c>
      <c r="O25" s="11">
        <v>1</v>
      </c>
      <c r="P25" s="36">
        <v>5</v>
      </c>
      <c r="Q25" s="36">
        <v>3</v>
      </c>
      <c r="R25" s="27">
        <f>C25*$C$10+D25*$D$10+E25*$E$10+F25*$F$10+H25*$H$10+I25*$I$10+J25*$J$10+K25*$K$10+L25*$L$10+M25*$M$10+N25*$N$10+O25*$O$10+P25*$P$10+Q25*$Q$10</f>
        <v>214</v>
      </c>
      <c r="S25" s="10">
        <v>4</v>
      </c>
      <c r="T25" s="11">
        <v>3</v>
      </c>
      <c r="U25" s="11">
        <v>5</v>
      </c>
      <c r="V25" s="11">
        <v>4</v>
      </c>
      <c r="W25" s="11">
        <v>2</v>
      </c>
      <c r="X25" s="11">
        <v>4</v>
      </c>
      <c r="Y25" s="11">
        <v>5</v>
      </c>
      <c r="Z25" s="11">
        <v>5</v>
      </c>
      <c r="AA25" s="11">
        <v>5</v>
      </c>
      <c r="AB25" s="11">
        <v>4</v>
      </c>
      <c r="AC25" s="11">
        <v>4</v>
      </c>
      <c r="AD25" s="11">
        <v>4</v>
      </c>
      <c r="AE25" s="11">
        <v>3</v>
      </c>
      <c r="AF25" s="36">
        <v>5</v>
      </c>
      <c r="AG25" s="36">
        <v>5</v>
      </c>
      <c r="AH25" s="27">
        <f>S25*$C$10+T25*$D$10+U25*$E$10+V25*$F$10+X25*$H$10+Y25*$I$10+Z25*$J$10+AA25*$K$10+AB25*$L$10+AC25*$M$10+AD25*$N$10+AE25*$O$10+AF25*$P$10+AG25*$Q$10</f>
        <v>207</v>
      </c>
    </row>
    <row r="26" spans="1:34" ht="13.5" thickBot="1" x14ac:dyDescent="0.25">
      <c r="A26" s="87"/>
      <c r="B26" s="90"/>
      <c r="C26" s="10">
        <v>3</v>
      </c>
      <c r="D26" s="11">
        <v>5</v>
      </c>
      <c r="E26" s="11">
        <v>6</v>
      </c>
      <c r="F26" s="11">
        <v>6</v>
      </c>
      <c r="G26" s="11">
        <v>3</v>
      </c>
      <c r="H26" s="11">
        <v>4</v>
      </c>
      <c r="I26" s="11">
        <v>5</v>
      </c>
      <c r="J26" s="11">
        <v>6</v>
      </c>
      <c r="K26" s="11">
        <v>4</v>
      </c>
      <c r="L26" s="11">
        <v>4</v>
      </c>
      <c r="M26" s="11">
        <v>4</v>
      </c>
      <c r="N26" s="11">
        <v>3</v>
      </c>
      <c r="O26" s="11">
        <v>1</v>
      </c>
      <c r="P26" s="36">
        <v>5</v>
      </c>
      <c r="Q26" s="36">
        <v>3</v>
      </c>
      <c r="R26" s="27">
        <f>C26*$C$10+D26*$D$10+E26*$E$10+F26*$F$10+H26*$H$10+I26*$I$10+J26*$J$10+K26*$K$10+L26*$L$10+M26*$M$10+N26*$N$10+O26*$O$10+P26*$P$10+Q26*$Q$10</f>
        <v>197</v>
      </c>
      <c r="S26" s="10">
        <v>4</v>
      </c>
      <c r="T26" s="11">
        <v>4</v>
      </c>
      <c r="U26" s="11">
        <v>4</v>
      </c>
      <c r="V26" s="11">
        <v>5</v>
      </c>
      <c r="W26" s="11">
        <v>2</v>
      </c>
      <c r="X26" s="11">
        <v>4</v>
      </c>
      <c r="Y26" s="11">
        <v>4</v>
      </c>
      <c r="Z26" s="11">
        <v>5</v>
      </c>
      <c r="AA26" s="11">
        <v>5</v>
      </c>
      <c r="AB26" s="11">
        <v>4</v>
      </c>
      <c r="AC26" s="11">
        <v>4</v>
      </c>
      <c r="AD26" s="11">
        <v>4</v>
      </c>
      <c r="AE26" s="11">
        <v>3</v>
      </c>
      <c r="AF26" s="36">
        <v>5</v>
      </c>
      <c r="AG26" s="36">
        <v>3</v>
      </c>
      <c r="AH26" s="27">
        <f>S26*$C$10+T26*$D$10+U26*$E$10+V26*$F$10+X26*$H$10+Y26*$I$10+Z26*$J$10+AA26*$K$10+AB26*$L$10+AC26*$M$10+AD26*$N$10+AE26*$O$10+AF26*$P$10+AG26*$Q$10</f>
        <v>197</v>
      </c>
    </row>
    <row r="27" spans="1:34" ht="13.5" thickBot="1" x14ac:dyDescent="0.25">
      <c r="A27" s="88"/>
      <c r="B27" s="37">
        <f>R27+AH27</f>
        <v>815</v>
      </c>
      <c r="C27" s="15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>
        <f>R25+R26</f>
        <v>411</v>
      </c>
      <c r="S27" s="1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>
        <f>AH25+AH26</f>
        <v>404</v>
      </c>
    </row>
    <row r="28" spans="1:34" ht="13.5" thickBot="1" x14ac:dyDescent="0.25">
      <c r="A28" s="86">
        <v>16</v>
      </c>
      <c r="B28" s="100" t="s">
        <v>89</v>
      </c>
      <c r="C28" s="10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36">
        <v>0</v>
      </c>
      <c r="Q28" s="36">
        <v>0</v>
      </c>
      <c r="R28" s="27">
        <f>C28*$C$10+D28*$D$10+E28*$E$10+F28*$F$10+H28*$H$10+I28*$I$10+J28*$J$10+K28*$K$10+L28*$L$10+M28*$M$10+N28*$N$10+O28*$O$10+P28*$P$10+Q28*$Q$10</f>
        <v>0</v>
      </c>
      <c r="S28" s="10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36">
        <v>0</v>
      </c>
      <c r="AG28" s="36">
        <v>0</v>
      </c>
      <c r="AH28" s="27">
        <f>S28*$C$10+T28*$D$10+U28*$E$10+V28*$F$10+X28*$H$10+Y28*$I$10+Z28*$J$10+AA28*$K$10+AB28*$L$10+AC28*$M$10+AD28*$N$10+AE28*$O$10+AF28*$P$10+AG28*$Q$10</f>
        <v>0</v>
      </c>
    </row>
    <row r="29" spans="1:34" ht="13.5" thickBot="1" x14ac:dyDescent="0.25">
      <c r="A29" s="87"/>
      <c r="B29" s="90"/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36">
        <v>0</v>
      </c>
      <c r="Q29" s="36">
        <v>0</v>
      </c>
      <c r="R29" s="27">
        <f>C29*$C$10+D29*$D$10+E29*$E$10+F29*$F$10+H29*$H$10+I29*$I$10+J29*$J$10+K29*$K$10+L29*$L$10+M29*$M$10+N29*$N$10+O29*$O$10+P29*$P$10+Q29*$Q$10</f>
        <v>0</v>
      </c>
      <c r="S29" s="10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36">
        <v>0</v>
      </c>
      <c r="AG29" s="36">
        <v>0</v>
      </c>
      <c r="AH29" s="27">
        <f>S29*$C$10+T29*$D$10+U29*$E$10+V29*$F$10+X29*$H$10+Y29*$I$10+Z29*$J$10+AA29*$K$10+AB29*$L$10+AC29*$M$10+AD29*$N$10+AE29*$O$10+AF29*$P$10+AG29*$Q$10</f>
        <v>0</v>
      </c>
    </row>
    <row r="30" spans="1:34" ht="13.5" thickBot="1" x14ac:dyDescent="0.25">
      <c r="A30" s="88"/>
      <c r="B30" s="37">
        <f>R30+AH30</f>
        <v>0</v>
      </c>
      <c r="C30" s="15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>
        <f>R28+R29</f>
        <v>0</v>
      </c>
      <c r="S30" s="1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9">
        <f>AH28+AH29</f>
        <v>0</v>
      </c>
    </row>
    <row r="31" spans="1:34" ht="13.5" thickBot="1" x14ac:dyDescent="0.25">
      <c r="A31" s="86">
        <v>17</v>
      </c>
      <c r="B31" s="100" t="s">
        <v>21</v>
      </c>
      <c r="C31" s="10">
        <v>2</v>
      </c>
      <c r="D31" s="11">
        <v>3</v>
      </c>
      <c r="E31" s="11">
        <v>3</v>
      </c>
      <c r="F31" s="11">
        <v>2</v>
      </c>
      <c r="G31" s="11">
        <v>1</v>
      </c>
      <c r="H31" s="11">
        <v>4</v>
      </c>
      <c r="I31" s="11">
        <v>2</v>
      </c>
      <c r="J31" s="11">
        <v>5</v>
      </c>
      <c r="K31" s="11">
        <v>4</v>
      </c>
      <c r="L31" s="11">
        <v>3</v>
      </c>
      <c r="M31" s="11">
        <v>3</v>
      </c>
      <c r="N31" s="11">
        <v>5</v>
      </c>
      <c r="O31" s="11">
        <v>4</v>
      </c>
      <c r="P31" s="36">
        <v>6</v>
      </c>
      <c r="Q31" s="36">
        <v>4</v>
      </c>
      <c r="R31" s="27">
        <f>C31*$C$10+D31*$D$10+E31*$E$10+F31*$F$10+H31*$H$10+I31*$I$10+J31*$J$10+K31*$K$10+L31*$L$10+M31*$M$10+N31*$N$10+O31*$O$10+P31*$P$10+Q31*$Q$10</f>
        <v>167</v>
      </c>
      <c r="S31" s="10">
        <v>4</v>
      </c>
      <c r="T31" s="11">
        <v>4</v>
      </c>
      <c r="U31" s="11">
        <v>3</v>
      </c>
      <c r="V31" s="11">
        <v>4</v>
      </c>
      <c r="W31" s="11">
        <v>2</v>
      </c>
      <c r="X31" s="11">
        <v>2</v>
      </c>
      <c r="Y31" s="11">
        <v>3</v>
      </c>
      <c r="Z31" s="11">
        <v>4</v>
      </c>
      <c r="AA31" s="11">
        <v>3</v>
      </c>
      <c r="AB31" s="11">
        <v>3</v>
      </c>
      <c r="AC31" s="11">
        <v>3</v>
      </c>
      <c r="AD31" s="11">
        <v>3</v>
      </c>
      <c r="AE31" s="11">
        <v>3</v>
      </c>
      <c r="AF31" s="36">
        <v>4</v>
      </c>
      <c r="AG31" s="36">
        <v>3</v>
      </c>
      <c r="AH31" s="27">
        <f>S31*$C$10+T31*$D$10+U31*$E$10+V31*$F$10+X31*$H$10+Y31*$I$10+Z31*$J$10+AA31*$K$10+AB31*$L$10+AC31*$M$10+AD31*$N$10+AE31*$O$10+AF31*$P$10+AG31*$Q$10</f>
        <v>155</v>
      </c>
    </row>
    <row r="32" spans="1:34" ht="13.5" thickBot="1" x14ac:dyDescent="0.25">
      <c r="A32" s="87"/>
      <c r="B32" s="90"/>
      <c r="C32" s="10">
        <v>2</v>
      </c>
      <c r="D32" s="11">
        <v>3</v>
      </c>
      <c r="E32" s="11">
        <v>2</v>
      </c>
      <c r="F32" s="11">
        <v>2</v>
      </c>
      <c r="G32" s="11">
        <v>1</v>
      </c>
      <c r="H32" s="11">
        <v>4</v>
      </c>
      <c r="I32" s="11">
        <v>3</v>
      </c>
      <c r="J32" s="11">
        <v>5</v>
      </c>
      <c r="K32" s="11">
        <v>4</v>
      </c>
      <c r="L32" s="11">
        <v>3</v>
      </c>
      <c r="M32" s="11">
        <v>3</v>
      </c>
      <c r="N32" s="11">
        <v>5</v>
      </c>
      <c r="O32" s="11">
        <v>4</v>
      </c>
      <c r="P32" s="36">
        <v>6</v>
      </c>
      <c r="Q32" s="36">
        <v>4</v>
      </c>
      <c r="R32" s="27">
        <f>C32*$C$10+D32*$D$10+E32*$E$10+F32*$F$10+H32*$H$10+I32*$I$10+J32*$J$10+K32*$K$10+L32*$L$10+M32*$M$10+N32*$N$10+O32*$O$10+P32*$P$10+Q32*$Q$10</f>
        <v>168</v>
      </c>
      <c r="S32" s="10">
        <v>4</v>
      </c>
      <c r="T32" s="11">
        <v>4</v>
      </c>
      <c r="U32" s="11">
        <v>3</v>
      </c>
      <c r="V32" s="11">
        <v>4</v>
      </c>
      <c r="W32" s="11">
        <v>2</v>
      </c>
      <c r="X32" s="11">
        <v>2</v>
      </c>
      <c r="Y32" s="11">
        <v>3</v>
      </c>
      <c r="Z32" s="11">
        <v>4</v>
      </c>
      <c r="AA32" s="11">
        <v>3</v>
      </c>
      <c r="AB32" s="11">
        <v>3</v>
      </c>
      <c r="AC32" s="11">
        <v>3</v>
      </c>
      <c r="AD32" s="11">
        <v>3</v>
      </c>
      <c r="AE32" s="11">
        <v>3</v>
      </c>
      <c r="AF32" s="36">
        <v>4</v>
      </c>
      <c r="AG32" s="36">
        <v>3</v>
      </c>
      <c r="AH32" s="27">
        <f>S32*$C$10+T32*$D$10+U32*$E$10+V32*$F$10+X32*$H$10+Y32*$I$10+Z32*$J$10+AA32*$K$10+AB32*$L$10+AC32*$M$10+AD32*$N$10+AE32*$O$10+AF32*$P$10+AG32*$Q$10</f>
        <v>155</v>
      </c>
    </row>
    <row r="33" spans="1:34" ht="13.5" thickBot="1" x14ac:dyDescent="0.25">
      <c r="A33" s="88"/>
      <c r="B33" s="37">
        <f>R33+AH33</f>
        <v>645</v>
      </c>
      <c r="C33" s="1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>
        <f>R31+R32</f>
        <v>335</v>
      </c>
      <c r="S33" s="1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>
        <f>AH31+AH32</f>
        <v>310</v>
      </c>
    </row>
    <row r="34" spans="1:34" ht="13.5" thickBot="1" x14ac:dyDescent="0.25">
      <c r="A34" s="86">
        <v>18</v>
      </c>
      <c r="B34" s="100" t="s">
        <v>101</v>
      </c>
      <c r="C34" s="10">
        <v>4</v>
      </c>
      <c r="D34" s="11">
        <v>5</v>
      </c>
      <c r="E34" s="11">
        <v>4</v>
      </c>
      <c r="F34" s="11">
        <v>4</v>
      </c>
      <c r="G34" s="11">
        <v>4</v>
      </c>
      <c r="H34" s="11">
        <v>5</v>
      </c>
      <c r="I34" s="11">
        <v>5</v>
      </c>
      <c r="J34" s="11">
        <v>4</v>
      </c>
      <c r="K34" s="11">
        <v>3</v>
      </c>
      <c r="L34" s="11">
        <v>5</v>
      </c>
      <c r="M34" s="11">
        <v>4</v>
      </c>
      <c r="N34" s="11">
        <v>5</v>
      </c>
      <c r="O34" s="11">
        <v>5</v>
      </c>
      <c r="P34" s="36">
        <v>5</v>
      </c>
      <c r="Q34" s="36">
        <v>5</v>
      </c>
      <c r="R34" s="27">
        <f>C34*$C$10+D34*$D$10+E34*$E$10+F34*$F$10+H34*$H$10+I34*$I$10+J34*$J$10+K34*$K$10+L34*$L$10+M34*$M$10+N34*$N$10+O34*$O$10+P34*$P$10+Q34*$Q$10</f>
        <v>213</v>
      </c>
      <c r="S34" s="10">
        <v>5</v>
      </c>
      <c r="T34" s="11">
        <v>5</v>
      </c>
      <c r="U34" s="11">
        <v>5</v>
      </c>
      <c r="V34" s="11">
        <v>4</v>
      </c>
      <c r="W34" s="11">
        <v>4</v>
      </c>
      <c r="X34" s="11">
        <v>5</v>
      </c>
      <c r="Y34" s="11">
        <v>3</v>
      </c>
      <c r="Z34" s="11">
        <v>5</v>
      </c>
      <c r="AA34" s="11">
        <v>3</v>
      </c>
      <c r="AB34" s="11">
        <v>3</v>
      </c>
      <c r="AC34" s="11">
        <v>5</v>
      </c>
      <c r="AD34" s="11">
        <v>4</v>
      </c>
      <c r="AE34" s="11">
        <v>4</v>
      </c>
      <c r="AF34" s="36">
        <v>5</v>
      </c>
      <c r="AG34" s="36">
        <v>4</v>
      </c>
      <c r="AH34" s="27">
        <f>S34*$C$10+T34*$D$10+U34*$E$10+V34*$F$10+X34*$H$10+Y34*$I$10+Z34*$J$10+AA34*$K$10+AB34*$L$10+AC34*$M$10+AD34*$N$10+AE34*$O$10+AF34*$P$10+AG34*$Q$10</f>
        <v>204</v>
      </c>
    </row>
    <row r="35" spans="1:34" ht="13.5" thickBot="1" x14ac:dyDescent="0.25">
      <c r="A35" s="87"/>
      <c r="B35" s="90"/>
      <c r="C35" s="10">
        <v>4</v>
      </c>
      <c r="D35" s="11">
        <v>5</v>
      </c>
      <c r="E35" s="11">
        <v>3</v>
      </c>
      <c r="F35" s="11">
        <v>5</v>
      </c>
      <c r="G35" s="11">
        <v>3</v>
      </c>
      <c r="H35" s="11">
        <v>4</v>
      </c>
      <c r="I35" s="11">
        <v>3</v>
      </c>
      <c r="J35" s="11">
        <v>5</v>
      </c>
      <c r="K35" s="11">
        <v>3</v>
      </c>
      <c r="L35" s="11">
        <v>4</v>
      </c>
      <c r="M35" s="11">
        <v>2</v>
      </c>
      <c r="N35" s="11">
        <v>5</v>
      </c>
      <c r="O35" s="11">
        <v>4</v>
      </c>
      <c r="P35" s="36">
        <v>6</v>
      </c>
      <c r="Q35" s="36">
        <v>4</v>
      </c>
      <c r="R35" s="27">
        <f>C35*$C$10+D35*$D$10+E35*$E$10+F35*$F$10+H35*$H$10+I35*$I$10+J35*$J$10+K35*$K$10+L35*$L$10+M35*$M$10+N35*$N$10+O35*$O$10+P35*$P$10+Q35*$Q$10</f>
        <v>184</v>
      </c>
      <c r="S35" s="10">
        <v>4</v>
      </c>
      <c r="T35" s="11">
        <v>5</v>
      </c>
      <c r="U35" s="11">
        <v>4</v>
      </c>
      <c r="V35" s="11">
        <v>5</v>
      </c>
      <c r="W35" s="11">
        <v>6</v>
      </c>
      <c r="X35" s="11">
        <v>3</v>
      </c>
      <c r="Y35" s="11">
        <v>4</v>
      </c>
      <c r="Z35" s="11">
        <v>4</v>
      </c>
      <c r="AA35" s="11">
        <v>3</v>
      </c>
      <c r="AB35" s="11">
        <v>3</v>
      </c>
      <c r="AC35" s="11">
        <v>4</v>
      </c>
      <c r="AD35" s="11">
        <v>3</v>
      </c>
      <c r="AE35" s="11">
        <v>4</v>
      </c>
      <c r="AF35" s="36">
        <v>4</v>
      </c>
      <c r="AG35" s="36">
        <v>3</v>
      </c>
      <c r="AH35" s="27">
        <f>S35*$C$10+T35*$D$10+U35*$E$10+V35*$F$10+X35*$H$10+Y35*$I$10+Z35*$J$10+AA35*$K$10+AB35*$L$10+AC35*$M$10+AD35*$N$10+AE35*$O$10+AF35*$P$10+AG35*$Q$10</f>
        <v>181</v>
      </c>
    </row>
    <row r="36" spans="1:34" ht="13.5" thickBot="1" x14ac:dyDescent="0.25">
      <c r="A36" s="88"/>
      <c r="B36" s="37">
        <f>R36+AH36</f>
        <v>782</v>
      </c>
      <c r="C36" s="1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>
        <f>R34+R35</f>
        <v>397</v>
      </c>
      <c r="S36" s="1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>
        <f>AH34+AH35</f>
        <v>385</v>
      </c>
    </row>
    <row r="37" spans="1:34" ht="13.5" thickBot="1" x14ac:dyDescent="0.25">
      <c r="A37" s="86">
        <v>19</v>
      </c>
      <c r="B37" s="100" t="s">
        <v>104</v>
      </c>
      <c r="C37" s="10">
        <v>1</v>
      </c>
      <c r="D37" s="11">
        <v>3</v>
      </c>
      <c r="E37" s="11">
        <v>2</v>
      </c>
      <c r="F37" s="11">
        <v>3</v>
      </c>
      <c r="G37" s="11">
        <v>1</v>
      </c>
      <c r="H37" s="11">
        <v>4</v>
      </c>
      <c r="I37" s="11">
        <v>4</v>
      </c>
      <c r="J37" s="11">
        <v>1</v>
      </c>
      <c r="K37" s="11">
        <v>3</v>
      </c>
      <c r="L37" s="11">
        <v>2</v>
      </c>
      <c r="M37" s="11">
        <v>1</v>
      </c>
      <c r="N37" s="11">
        <v>2</v>
      </c>
      <c r="O37" s="11">
        <v>2</v>
      </c>
      <c r="P37" s="36">
        <v>2</v>
      </c>
      <c r="Q37" s="36">
        <v>3</v>
      </c>
      <c r="R37" s="27">
        <f>C37*$C$10+D37*$D$10+E37*$E$10+F37*$F$10+H37*$H$10+I37*$I$10+J37*$J$10+K37*$K$10+L37*$L$10+M37*$M$10+N37*$N$10+O37*$O$10+P37*$P$10+Q37*$Q$10</f>
        <v>114</v>
      </c>
      <c r="S37" s="10">
        <v>1</v>
      </c>
      <c r="T37" s="11">
        <v>3</v>
      </c>
      <c r="U37" s="11">
        <v>3</v>
      </c>
      <c r="V37" s="11">
        <v>4</v>
      </c>
      <c r="W37" s="11">
        <v>4</v>
      </c>
      <c r="X37" s="11">
        <v>3</v>
      </c>
      <c r="Y37" s="11">
        <v>2</v>
      </c>
      <c r="Z37" s="11">
        <v>3</v>
      </c>
      <c r="AA37" s="11">
        <v>3</v>
      </c>
      <c r="AB37" s="11">
        <v>2</v>
      </c>
      <c r="AC37" s="11">
        <v>2</v>
      </c>
      <c r="AD37" s="11">
        <v>3</v>
      </c>
      <c r="AE37" s="11">
        <v>1</v>
      </c>
      <c r="AF37" s="36">
        <v>3</v>
      </c>
      <c r="AG37" s="36">
        <v>3</v>
      </c>
      <c r="AH37" s="27">
        <f>S37*$C$10+T37*$D$10+U37*$E$10+V37*$F$10+X37*$H$10+Y37*$I$10+Z37*$J$10+AA37*$K$10+AB37*$L$10+AC37*$M$10+AD37*$N$10+AE37*$O$10+AF37*$P$10+AG37*$Q$10</f>
        <v>118</v>
      </c>
    </row>
    <row r="38" spans="1:34" ht="13.5" thickBot="1" x14ac:dyDescent="0.25">
      <c r="A38" s="87"/>
      <c r="B38" s="90"/>
      <c r="C38" s="10">
        <v>2</v>
      </c>
      <c r="D38" s="11">
        <v>3</v>
      </c>
      <c r="E38" s="11">
        <v>2</v>
      </c>
      <c r="F38" s="11">
        <v>3</v>
      </c>
      <c r="G38" s="11">
        <v>2</v>
      </c>
      <c r="H38" s="11">
        <v>3</v>
      </c>
      <c r="I38" s="11">
        <v>4</v>
      </c>
      <c r="J38" s="11">
        <v>1</v>
      </c>
      <c r="K38" s="11">
        <v>3</v>
      </c>
      <c r="L38" s="11">
        <v>1</v>
      </c>
      <c r="M38" s="11">
        <v>1</v>
      </c>
      <c r="N38" s="11">
        <v>2</v>
      </c>
      <c r="O38" s="11">
        <v>2</v>
      </c>
      <c r="P38" s="36">
        <v>2</v>
      </c>
      <c r="Q38" s="36">
        <v>3</v>
      </c>
      <c r="R38" s="27">
        <f>C38*$C$10+D38*$D$10+E38*$E$10+F38*$F$10+H38*$H$10+I38*$I$10+J38*$J$10+K38*$K$10+L38*$L$10+M38*$M$10+N38*$N$10+O38*$O$10+P38*$P$10+Q38*$Q$10</f>
        <v>113</v>
      </c>
      <c r="S38" s="10">
        <v>1</v>
      </c>
      <c r="T38" s="11">
        <v>3</v>
      </c>
      <c r="U38" s="11">
        <v>3</v>
      </c>
      <c r="V38" s="11">
        <v>3</v>
      </c>
      <c r="W38" s="11">
        <v>4</v>
      </c>
      <c r="X38" s="11">
        <v>3</v>
      </c>
      <c r="Y38" s="11">
        <v>1</v>
      </c>
      <c r="Z38" s="11">
        <v>2</v>
      </c>
      <c r="AA38" s="11">
        <v>2</v>
      </c>
      <c r="AB38" s="11">
        <v>1</v>
      </c>
      <c r="AC38" s="11">
        <v>2</v>
      </c>
      <c r="AD38" s="11">
        <v>3</v>
      </c>
      <c r="AE38" s="11">
        <v>2</v>
      </c>
      <c r="AF38" s="36">
        <v>3</v>
      </c>
      <c r="AG38" s="36">
        <v>3</v>
      </c>
      <c r="AH38" s="27">
        <f>S38*$C$10+T38*$D$10+U38*$E$10+V38*$F$10+X38*$H$10+Y38*$I$10+Z38*$J$10+AA38*$K$10+AB38*$L$10+AC38*$M$10+AD38*$N$10+AE38*$O$10+AF38*$P$10+AG38*$Q$10</f>
        <v>106</v>
      </c>
    </row>
    <row r="39" spans="1:34" ht="13.5" thickBot="1" x14ac:dyDescent="0.25">
      <c r="A39" s="88"/>
      <c r="B39" s="37">
        <f>R39+AH39</f>
        <v>451</v>
      </c>
      <c r="C39" s="15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>
        <f>R37+R38</f>
        <v>227</v>
      </c>
      <c r="S39" s="1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9">
        <f>AH37+AH38</f>
        <v>224</v>
      </c>
    </row>
    <row r="40" spans="1:34" ht="13.5" thickBot="1" x14ac:dyDescent="0.25">
      <c r="A40" s="86">
        <v>20</v>
      </c>
      <c r="B40" s="100" t="s">
        <v>102</v>
      </c>
      <c r="C40" s="10">
        <v>4</v>
      </c>
      <c r="D40" s="11">
        <v>6</v>
      </c>
      <c r="E40" s="11">
        <v>5</v>
      </c>
      <c r="F40" s="11">
        <v>6</v>
      </c>
      <c r="G40" s="11">
        <v>5</v>
      </c>
      <c r="H40" s="11">
        <v>6</v>
      </c>
      <c r="I40" s="11">
        <v>4</v>
      </c>
      <c r="J40" s="11">
        <v>5</v>
      </c>
      <c r="K40" s="11">
        <v>5</v>
      </c>
      <c r="L40" s="11">
        <v>6</v>
      </c>
      <c r="M40" s="11">
        <v>5</v>
      </c>
      <c r="N40" s="11">
        <v>4</v>
      </c>
      <c r="O40" s="11">
        <v>4</v>
      </c>
      <c r="P40" s="36">
        <v>6</v>
      </c>
      <c r="Q40" s="36">
        <v>5</v>
      </c>
      <c r="R40" s="27">
        <f>C40*$C$10+D40*$D$10+E40*$E$10+F40*$F$10+H40*$H$10+I40*$I$10+J40*$J$10+K40*$K$10+L40*$L$10+M40*$M$10+N40*$N$10+O40*$O$10+P40*$P$10+Q40*$Q$10</f>
        <v>237</v>
      </c>
      <c r="S40" s="10">
        <v>3</v>
      </c>
      <c r="T40" s="11">
        <v>4</v>
      </c>
      <c r="U40" s="11">
        <v>5</v>
      </c>
      <c r="V40" s="11">
        <v>5</v>
      </c>
      <c r="W40" s="11">
        <v>4</v>
      </c>
      <c r="X40" s="11">
        <v>5</v>
      </c>
      <c r="Y40" s="11">
        <v>3</v>
      </c>
      <c r="Z40" s="11">
        <v>4</v>
      </c>
      <c r="AA40" s="11">
        <v>5</v>
      </c>
      <c r="AB40" s="11">
        <v>4</v>
      </c>
      <c r="AC40" s="11">
        <v>5</v>
      </c>
      <c r="AD40" s="11">
        <v>5</v>
      </c>
      <c r="AE40" s="11">
        <v>4</v>
      </c>
      <c r="AF40" s="36">
        <v>5</v>
      </c>
      <c r="AG40" s="36">
        <v>3</v>
      </c>
      <c r="AH40" s="27">
        <f>S40*$C$10+T40*$D$10+U40*$E$10+V40*$F$10+X40*$H$10+Y40*$I$10+Z40*$J$10+AA40*$K$10+AB40*$L$10+AC40*$M$10+AD40*$N$10+AE40*$O$10+AF40*$P$10+AG40*$Q$10</f>
        <v>205</v>
      </c>
    </row>
    <row r="41" spans="1:34" ht="13.5" thickBot="1" x14ac:dyDescent="0.25">
      <c r="A41" s="87"/>
      <c r="B41" s="90"/>
      <c r="C41" s="10">
        <v>4</v>
      </c>
      <c r="D41" s="11">
        <v>6</v>
      </c>
      <c r="E41" s="11">
        <v>5</v>
      </c>
      <c r="F41" s="11">
        <v>6</v>
      </c>
      <c r="G41" s="11">
        <v>6</v>
      </c>
      <c r="H41" s="11">
        <v>5</v>
      </c>
      <c r="I41" s="11">
        <v>5</v>
      </c>
      <c r="J41" s="11">
        <v>5</v>
      </c>
      <c r="K41" s="11">
        <v>4</v>
      </c>
      <c r="L41" s="11">
        <v>6</v>
      </c>
      <c r="M41" s="11">
        <v>5</v>
      </c>
      <c r="N41" s="11">
        <v>4</v>
      </c>
      <c r="O41" s="11">
        <v>4</v>
      </c>
      <c r="P41" s="36">
        <v>6</v>
      </c>
      <c r="Q41" s="36">
        <v>3</v>
      </c>
      <c r="R41" s="27">
        <f>C41*$C$10+D41*$D$10+E41*$E$10+F41*$F$10+H41*$H$10+I41*$I$10+J41*$J$10+K41*$K$10+L41*$L$10+M41*$M$10+N41*$N$10+O41*$O$10+P41*$P$10+Q41*$Q$10</f>
        <v>228</v>
      </c>
      <c r="S41" s="10">
        <v>4</v>
      </c>
      <c r="T41" s="11">
        <v>5</v>
      </c>
      <c r="U41" s="11">
        <v>5</v>
      </c>
      <c r="V41" s="11">
        <v>5</v>
      </c>
      <c r="W41" s="11">
        <v>2</v>
      </c>
      <c r="X41" s="11">
        <v>5</v>
      </c>
      <c r="Y41" s="11">
        <v>4</v>
      </c>
      <c r="Z41" s="11">
        <v>4</v>
      </c>
      <c r="AA41" s="11">
        <v>5</v>
      </c>
      <c r="AB41" s="11">
        <v>4</v>
      </c>
      <c r="AC41" s="11">
        <v>5</v>
      </c>
      <c r="AD41" s="11">
        <v>5</v>
      </c>
      <c r="AE41" s="11">
        <v>5</v>
      </c>
      <c r="AF41" s="36">
        <v>5</v>
      </c>
      <c r="AG41" s="36">
        <v>3</v>
      </c>
      <c r="AH41" s="27">
        <f>S41*$C$10+T41*$D$10+U41*$E$10+V41*$F$10+X41*$H$10+Y41*$I$10+Z41*$J$10+AA41*$K$10+AB41*$L$10+AC41*$M$10+AD41*$N$10+AE41*$O$10+AF41*$P$10+AG41*$Q$10</f>
        <v>221</v>
      </c>
    </row>
    <row r="42" spans="1:34" ht="13.5" thickBot="1" x14ac:dyDescent="0.25">
      <c r="A42" s="88"/>
      <c r="B42" s="37">
        <f>R42+AH42</f>
        <v>891</v>
      </c>
      <c r="C42" s="15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>
        <f>R40+R41</f>
        <v>465</v>
      </c>
      <c r="S42" s="1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9">
        <f>AH40+AH41</f>
        <v>426</v>
      </c>
    </row>
  </sheetData>
  <mergeCells count="40">
    <mergeCell ref="A40:A42"/>
    <mergeCell ref="B40:B41"/>
    <mergeCell ref="A34:A36"/>
    <mergeCell ref="B34:B35"/>
    <mergeCell ref="A37:A39"/>
    <mergeCell ref="B37:B38"/>
    <mergeCell ref="A11:A12"/>
    <mergeCell ref="A13:A15"/>
    <mergeCell ref="B13:B14"/>
    <mergeCell ref="B11:B12"/>
    <mergeCell ref="A31:A33"/>
    <mergeCell ref="B31:B32"/>
    <mergeCell ref="A25:A27"/>
    <mergeCell ref="B25:B26"/>
    <mergeCell ref="A28:A30"/>
    <mergeCell ref="B28:B29"/>
    <mergeCell ref="S11:AG11"/>
    <mergeCell ref="C11:Q11"/>
    <mergeCell ref="C4:C9"/>
    <mergeCell ref="D4:D9"/>
    <mergeCell ref="E4:E9"/>
    <mergeCell ref="F4:F9"/>
    <mergeCell ref="N4:N9"/>
    <mergeCell ref="I4:I9"/>
    <mergeCell ref="J4:J9"/>
    <mergeCell ref="B4:B9"/>
    <mergeCell ref="O4:O9"/>
    <mergeCell ref="P4:P9"/>
    <mergeCell ref="Q4:Q9"/>
    <mergeCell ref="K4:K9"/>
    <mergeCell ref="L4:L9"/>
    <mergeCell ref="M4:M9"/>
    <mergeCell ref="H4:H9"/>
    <mergeCell ref="G4:G9"/>
    <mergeCell ref="A22:A24"/>
    <mergeCell ref="B22:B23"/>
    <mergeCell ref="A16:A18"/>
    <mergeCell ref="B16:B17"/>
    <mergeCell ref="A19:A21"/>
    <mergeCell ref="B19:B20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L18"/>
  <sheetViews>
    <sheetView workbookViewId="0">
      <pane xSplit="2" topLeftCell="C1" activePane="topRight" state="frozen"/>
      <selection activeCell="A2" sqref="A2"/>
      <selection pane="topRight" activeCell="X20" sqref="X20"/>
    </sheetView>
  </sheetViews>
  <sheetFormatPr baseColWidth="10" defaultRowHeight="12.75" x14ac:dyDescent="0.2"/>
  <cols>
    <col min="1" max="1" width="4.140625" customWidth="1"/>
    <col min="2" max="2" width="15.140625" customWidth="1"/>
    <col min="3" max="14" width="3" bestFit="1" customWidth="1"/>
    <col min="15" max="16" width="3" customWidth="1"/>
    <col min="17" max="17" width="3" bestFit="1" customWidth="1"/>
    <col min="18" max="19" width="3" customWidth="1"/>
    <col min="20" max="20" width="4.42578125" customWidth="1"/>
    <col min="21" max="35" width="3" bestFit="1" customWidth="1"/>
    <col min="36" max="36" width="3.42578125" customWidth="1"/>
    <col min="37" max="37" width="3" bestFit="1" customWidth="1"/>
    <col min="38" max="38" width="4.140625" customWidth="1"/>
  </cols>
  <sheetData>
    <row r="4" spans="1:38" ht="40.5" customHeight="1" x14ac:dyDescent="0.2">
      <c r="B4" s="96" t="s">
        <v>13</v>
      </c>
      <c r="C4" s="91" t="s">
        <v>49</v>
      </c>
      <c r="D4" s="91" t="s">
        <v>64</v>
      </c>
      <c r="E4" s="91" t="s">
        <v>65</v>
      </c>
      <c r="F4" s="91" t="s">
        <v>66</v>
      </c>
      <c r="G4" s="91" t="s">
        <v>67</v>
      </c>
      <c r="H4" s="91" t="s">
        <v>53</v>
      </c>
      <c r="I4" s="91" t="s">
        <v>68</v>
      </c>
      <c r="J4" s="91" t="s">
        <v>69</v>
      </c>
      <c r="K4" s="91" t="s">
        <v>70</v>
      </c>
      <c r="L4" s="91" t="s">
        <v>71</v>
      </c>
      <c r="M4" s="91" t="s">
        <v>72</v>
      </c>
      <c r="N4" s="91" t="s">
        <v>73</v>
      </c>
      <c r="O4" s="91" t="s">
        <v>74</v>
      </c>
      <c r="P4" s="91" t="s">
        <v>15</v>
      </c>
      <c r="Q4" s="91" t="s">
        <v>75</v>
      </c>
      <c r="R4" s="91" t="s">
        <v>14</v>
      </c>
      <c r="S4" s="91" t="s">
        <v>76</v>
      </c>
    </row>
    <row r="5" spans="1:38" ht="13.5" customHeight="1" x14ac:dyDescent="0.2">
      <c r="B5" s="96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38" ht="13.5" customHeight="1" x14ac:dyDescent="0.2">
      <c r="B6" s="96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38" ht="13.5" customHeight="1" x14ac:dyDescent="0.2">
      <c r="B7" s="96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38" ht="13.5" customHeight="1" x14ac:dyDescent="0.2">
      <c r="B8" s="96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38" ht="13.5" customHeight="1" x14ac:dyDescent="0.2">
      <c r="B9" s="96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38" x14ac:dyDescent="0.2">
      <c r="B10" t="s">
        <v>16</v>
      </c>
      <c r="C10">
        <v>5</v>
      </c>
      <c r="D10">
        <v>3</v>
      </c>
      <c r="E10">
        <v>3</v>
      </c>
      <c r="F10">
        <v>4</v>
      </c>
      <c r="G10">
        <v>3</v>
      </c>
      <c r="H10">
        <v>3</v>
      </c>
      <c r="I10">
        <v>5</v>
      </c>
      <c r="J10">
        <v>3</v>
      </c>
      <c r="K10">
        <v>4</v>
      </c>
      <c r="L10">
        <v>2</v>
      </c>
      <c r="M10">
        <v>5</v>
      </c>
      <c r="N10">
        <v>3</v>
      </c>
      <c r="O10">
        <v>4</v>
      </c>
      <c r="P10">
        <v>2</v>
      </c>
      <c r="Q10">
        <v>5</v>
      </c>
      <c r="R10">
        <v>2</v>
      </c>
      <c r="S10">
        <v>4</v>
      </c>
    </row>
    <row r="11" spans="1:38" ht="25.5" x14ac:dyDescent="0.2">
      <c r="A11" s="92" t="s">
        <v>44</v>
      </c>
      <c r="B11" s="92" t="s">
        <v>17</v>
      </c>
      <c r="C11" s="94" t="s">
        <v>77</v>
      </c>
      <c r="D11" s="95"/>
      <c r="E11" s="95"/>
      <c r="F11" s="95"/>
      <c r="G11" s="95"/>
      <c r="H11" s="95"/>
      <c r="I11" s="95"/>
      <c r="J11" s="95"/>
      <c r="K11" s="95"/>
      <c r="L11" s="103"/>
      <c r="M11" s="103"/>
      <c r="N11" s="103"/>
      <c r="O11" s="103"/>
      <c r="P11" s="103"/>
      <c r="Q11" s="103"/>
      <c r="R11" s="103"/>
      <c r="S11" s="104"/>
      <c r="T11" s="22" t="s">
        <v>18</v>
      </c>
      <c r="U11" s="94" t="s">
        <v>19</v>
      </c>
      <c r="V11" s="95"/>
      <c r="W11" s="95"/>
      <c r="X11" s="95"/>
      <c r="Y11" s="95"/>
      <c r="Z11" s="95"/>
      <c r="AA11" s="95"/>
      <c r="AB11" s="95"/>
      <c r="AC11" s="95"/>
      <c r="AD11" s="103"/>
      <c r="AE11" s="103"/>
      <c r="AF11" s="103"/>
      <c r="AG11" s="103"/>
      <c r="AH11" s="103"/>
      <c r="AI11" s="103"/>
      <c r="AJ11" s="103"/>
      <c r="AK11" s="104"/>
      <c r="AL11" s="22" t="s">
        <v>18</v>
      </c>
    </row>
    <row r="12" spans="1:38" ht="13.5" thickBot="1" x14ac:dyDescent="0.25">
      <c r="A12" s="97"/>
      <c r="B12" s="93"/>
      <c r="C12" s="6">
        <v>1</v>
      </c>
      <c r="D12" s="7">
        <v>2</v>
      </c>
      <c r="E12" s="7">
        <v>3</v>
      </c>
      <c r="F12" s="8">
        <v>4</v>
      </c>
      <c r="G12" s="6">
        <v>5</v>
      </c>
      <c r="H12" s="7">
        <v>6</v>
      </c>
      <c r="I12" s="7">
        <v>7</v>
      </c>
      <c r="J12" s="8">
        <v>8</v>
      </c>
      <c r="K12" s="9">
        <v>9</v>
      </c>
      <c r="L12" s="6">
        <v>10</v>
      </c>
      <c r="M12" s="7">
        <v>11</v>
      </c>
      <c r="N12" s="7">
        <v>12</v>
      </c>
      <c r="O12" s="8">
        <v>13</v>
      </c>
      <c r="P12" s="8">
        <v>14</v>
      </c>
      <c r="Q12" s="9">
        <v>15</v>
      </c>
      <c r="R12" s="9">
        <v>16</v>
      </c>
      <c r="S12" s="9">
        <v>17</v>
      </c>
      <c r="T12" s="25"/>
      <c r="U12" s="6">
        <v>1</v>
      </c>
      <c r="V12" s="7">
        <v>2</v>
      </c>
      <c r="W12" s="7">
        <v>3</v>
      </c>
      <c r="X12" s="8">
        <v>4</v>
      </c>
      <c r="Y12" s="6">
        <v>5</v>
      </c>
      <c r="Z12" s="7">
        <v>6</v>
      </c>
      <c r="AA12" s="7">
        <v>7</v>
      </c>
      <c r="AB12" s="8">
        <v>8</v>
      </c>
      <c r="AC12" s="9">
        <v>9</v>
      </c>
      <c r="AD12" s="6">
        <v>10</v>
      </c>
      <c r="AE12" s="7">
        <v>11</v>
      </c>
      <c r="AF12" s="7">
        <v>12</v>
      </c>
      <c r="AG12" s="8">
        <v>13</v>
      </c>
      <c r="AH12" s="8">
        <v>14</v>
      </c>
      <c r="AI12" s="9">
        <v>15</v>
      </c>
      <c r="AJ12" s="9">
        <v>16</v>
      </c>
      <c r="AK12" s="9">
        <v>17</v>
      </c>
      <c r="AL12" s="25"/>
    </row>
    <row r="13" spans="1:38" x14ac:dyDescent="0.2">
      <c r="A13" s="86">
        <v>21</v>
      </c>
      <c r="B13" s="100" t="s">
        <v>78</v>
      </c>
      <c r="C13" s="10">
        <v>1</v>
      </c>
      <c r="D13" s="11">
        <v>5</v>
      </c>
      <c r="E13" s="11">
        <v>5</v>
      </c>
      <c r="F13" s="11">
        <v>4</v>
      </c>
      <c r="G13" s="11">
        <v>5</v>
      </c>
      <c r="H13" s="11">
        <v>4</v>
      </c>
      <c r="I13" s="11">
        <v>4</v>
      </c>
      <c r="J13" s="11">
        <v>2</v>
      </c>
      <c r="K13" s="11">
        <v>4</v>
      </c>
      <c r="L13" s="11">
        <v>5</v>
      </c>
      <c r="M13" s="11">
        <v>4</v>
      </c>
      <c r="N13" s="11">
        <v>5</v>
      </c>
      <c r="O13" s="11">
        <v>4</v>
      </c>
      <c r="P13" s="11">
        <v>4</v>
      </c>
      <c r="Q13" s="11">
        <v>1</v>
      </c>
      <c r="R13" s="11">
        <v>4</v>
      </c>
      <c r="S13" s="36">
        <v>4</v>
      </c>
      <c r="T13" s="27">
        <f>C13*$C$10+D13*$D$10+E13*$E$10+F13*$F$10+G13*$G$10+H13*$H$10+I13*$I$10+J13*$J$10+K13*$K$10+L13*$L$10+M13*$M$10+N13*$N$10+O13*$O$10+P13*$P$10+Q13*$Q$10+R13*$R$10+S13*$S$10</f>
        <v>218</v>
      </c>
      <c r="U13" s="13">
        <v>3</v>
      </c>
      <c r="V13" s="14">
        <v>4</v>
      </c>
      <c r="W13" s="14">
        <v>4</v>
      </c>
      <c r="X13" s="14">
        <v>4</v>
      </c>
      <c r="Y13" s="14">
        <v>5</v>
      </c>
      <c r="Z13" s="14">
        <v>4</v>
      </c>
      <c r="AA13" s="14">
        <v>4</v>
      </c>
      <c r="AB13" s="14">
        <v>4</v>
      </c>
      <c r="AC13" s="14">
        <v>5</v>
      </c>
      <c r="AD13" s="14">
        <v>4</v>
      </c>
      <c r="AE13" s="14">
        <v>4</v>
      </c>
      <c r="AF13" s="14">
        <v>5</v>
      </c>
      <c r="AG13" s="14">
        <v>4</v>
      </c>
      <c r="AH13" s="14">
        <v>4</v>
      </c>
      <c r="AI13" s="14">
        <v>4</v>
      </c>
      <c r="AJ13" s="14">
        <v>4</v>
      </c>
      <c r="AK13" s="40">
        <v>5</v>
      </c>
      <c r="AL13" s="27">
        <f>U13*$C$10+V13*$D$10+W13*$E$10+X13*$F$10+Y13*$G$10+Z13*$H$10+AA13*$I$10+AB13*$J$10+AC13*$K$10+AD13*$L$10+AE13*$M$10+AF13*$N$10+AG13*$O$10+AH13*$P$10+AI13*$Q$10+AJ13*$R$10+AK13*$S$10</f>
        <v>249</v>
      </c>
    </row>
    <row r="14" spans="1:38" ht="13.5" thickBot="1" x14ac:dyDescent="0.25">
      <c r="A14" s="87"/>
      <c r="B14" s="90"/>
      <c r="C14" s="13">
        <v>1</v>
      </c>
      <c r="D14" s="14">
        <v>5</v>
      </c>
      <c r="E14" s="14">
        <v>5</v>
      </c>
      <c r="F14" s="14">
        <v>4</v>
      </c>
      <c r="G14" s="14">
        <v>5</v>
      </c>
      <c r="H14" s="14">
        <v>4</v>
      </c>
      <c r="I14" s="14">
        <v>4</v>
      </c>
      <c r="J14" s="14">
        <v>3</v>
      </c>
      <c r="K14" s="14">
        <v>4</v>
      </c>
      <c r="L14" s="14">
        <v>4</v>
      </c>
      <c r="M14" s="14">
        <v>4</v>
      </c>
      <c r="N14" s="14">
        <v>5</v>
      </c>
      <c r="O14" s="14">
        <v>4</v>
      </c>
      <c r="P14" s="14">
        <v>4</v>
      </c>
      <c r="Q14" s="14">
        <v>1</v>
      </c>
      <c r="R14" s="14">
        <v>4</v>
      </c>
      <c r="S14" s="40">
        <v>4</v>
      </c>
      <c r="T14" s="41">
        <f>C14*$C$10+D14*$D$10+E14*$E$10+F14*$F$10+G14*$G$10+H14*$H$10+I14*$I$10+J14*$J$10+K14*$K$10+L14*$L$10+M14*$M$10+N14*$N$10+O14*$O$10+P14*$P$10+Q14*$Q$10+R14*$R$10+S14*$S$10</f>
        <v>219</v>
      </c>
      <c r="U14" s="13">
        <v>3</v>
      </c>
      <c r="V14" s="14">
        <v>4</v>
      </c>
      <c r="W14" s="14">
        <v>4</v>
      </c>
      <c r="X14" s="14">
        <v>4</v>
      </c>
      <c r="Y14" s="14">
        <v>5</v>
      </c>
      <c r="Z14" s="14">
        <v>4</v>
      </c>
      <c r="AA14" s="14">
        <v>4</v>
      </c>
      <c r="AB14" s="14">
        <v>4</v>
      </c>
      <c r="AC14" s="14">
        <v>5</v>
      </c>
      <c r="AD14" s="14">
        <v>4</v>
      </c>
      <c r="AE14" s="14">
        <v>4</v>
      </c>
      <c r="AF14" s="14">
        <v>5</v>
      </c>
      <c r="AG14" s="14">
        <v>4</v>
      </c>
      <c r="AH14" s="14">
        <v>4</v>
      </c>
      <c r="AI14" s="14">
        <v>5</v>
      </c>
      <c r="AJ14" s="14">
        <v>4</v>
      </c>
      <c r="AK14" s="40">
        <v>5</v>
      </c>
      <c r="AL14" s="41">
        <f>U14*$C$10+V14*$D$10+W14*$E$10+X14*$F$10+Y14*$G$10+Z14*$H$10+AA14*$I$10+AB14*$J$10+AC14*$K$10+AD14*$L$10+AE14*$M$10+AF14*$N$10+AG14*$O$10+AH14*$P$10+AI14*$Q$10+AJ14*$R$10+AK14*$S$10</f>
        <v>254</v>
      </c>
    </row>
    <row r="15" spans="1:38" ht="13.5" thickBot="1" x14ac:dyDescent="0.25">
      <c r="A15" s="88"/>
      <c r="B15" s="37">
        <f>T15+AL15</f>
        <v>940</v>
      </c>
      <c r="C15" s="15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2">
        <f>T13+T14</f>
        <v>437</v>
      </c>
      <c r="U15" s="15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42">
        <f>AL13+AL14</f>
        <v>503</v>
      </c>
    </row>
    <row r="16" spans="1:38" x14ac:dyDescent="0.2">
      <c r="A16" s="86">
        <v>22</v>
      </c>
      <c r="B16" s="100" t="s">
        <v>84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36">
        <v>0</v>
      </c>
      <c r="T16" s="27">
        <f>C16*$C$10+D16*$D$10+E16*$E$10+F16*$F$10+G16*$G$10+H16*$H$10+I16*$I$10+J16*$J$10+K16*$K$10+L16*$L$10+M16*$M$10+N16*$N$10+O16*$O$10+P16*$P$10+Q16*$Q$10+R16*$R$10+S16*$S$10</f>
        <v>0</v>
      </c>
      <c r="U16" s="13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40">
        <v>0</v>
      </c>
      <c r="AL16" s="27">
        <f>U16*$C$10+V16*$D$10+W16*$E$10+X16*$F$10+Y16*$G$10+Z16*$H$10+AA16*$I$10+AB16*$J$10+AC16*$K$10+AD16*$L$10+AE16*$M$10+AF16*$N$10+AG16*$O$10+AH16*$P$10+AI16*$Q$10+AJ16*$R$10+AK16*$S$10</f>
        <v>0</v>
      </c>
    </row>
    <row r="17" spans="1:38" ht="13.5" thickBot="1" x14ac:dyDescent="0.25">
      <c r="A17" s="87"/>
      <c r="B17" s="90"/>
      <c r="C17" s="13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40">
        <v>0</v>
      </c>
      <c r="T17" s="41">
        <f>C17*$C$10+D17*$D$10+E17*$E$10+F17*$F$10+G17*$G$10+H17*$H$10+I17*$I$10+J17*$J$10+K17*$K$10+L17*$L$10+M17*$M$10+N17*$N$10+O17*$O$10+P17*$P$10+Q17*$Q$10+R17*$R$10+S17*$S$10</f>
        <v>0</v>
      </c>
      <c r="U17" s="13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40">
        <v>0</v>
      </c>
      <c r="AL17" s="41">
        <f>U17*$C$10+V17*$D$10+W17*$E$10+X17*$F$10+Y17*$G$10+Z17*$H$10+AA17*$I$10+AB17*$J$10+AC17*$K$10+AD17*$L$10+AE17*$M$10+AF17*$N$10+AG17*$O$10+AH17*$P$10+AI17*$Q$10+AJ17*$R$10+AK17*$S$10</f>
        <v>0</v>
      </c>
    </row>
    <row r="18" spans="1:38" ht="13.5" thickBot="1" x14ac:dyDescent="0.25">
      <c r="A18" s="88"/>
      <c r="B18" s="37">
        <f>T18+AL18</f>
        <v>0</v>
      </c>
      <c r="C18" s="15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2">
        <f>T16+T17</f>
        <v>0</v>
      </c>
      <c r="U18" s="15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42">
        <f>AL16+AL17</f>
        <v>0</v>
      </c>
    </row>
  </sheetData>
  <mergeCells count="26">
    <mergeCell ref="A16:A18"/>
    <mergeCell ref="B16:B17"/>
    <mergeCell ref="H4:H9"/>
    <mergeCell ref="R4:R9"/>
    <mergeCell ref="B4:B9"/>
    <mergeCell ref="B11:B12"/>
    <mergeCell ref="F4:F9"/>
    <mergeCell ref="C4:C9"/>
    <mergeCell ref="D4:D9"/>
    <mergeCell ref="E4:E9"/>
    <mergeCell ref="K4:K9"/>
    <mergeCell ref="L4:L9"/>
    <mergeCell ref="M4:M9"/>
    <mergeCell ref="P4:P9"/>
    <mergeCell ref="N4:N9"/>
    <mergeCell ref="O4:O9"/>
    <mergeCell ref="G4:G9"/>
    <mergeCell ref="U11:AK11"/>
    <mergeCell ref="A13:A15"/>
    <mergeCell ref="B13:B14"/>
    <mergeCell ref="A11:A12"/>
    <mergeCell ref="C11:S11"/>
    <mergeCell ref="S4:S9"/>
    <mergeCell ref="Q4:Q9"/>
    <mergeCell ref="I4:I9"/>
    <mergeCell ref="J4:J9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INSCRITOS</vt:lpstr>
      <vt:lpstr>PUNTUACIÓN  C</vt:lpstr>
      <vt:lpstr>PUNTUACIÓN B</vt:lpstr>
      <vt:lpstr>PUNTUACIÓN A</vt:lpstr>
      <vt:lpstr>'PUNTUACIÓN  C'!Área_de_impresión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leyla vivanco</cp:lastModifiedBy>
  <cp:lastPrinted>2011-03-25T07:30:20Z</cp:lastPrinted>
  <dcterms:created xsi:type="dcterms:W3CDTF">2009-04-06T17:11:25Z</dcterms:created>
  <dcterms:modified xsi:type="dcterms:W3CDTF">2020-04-22T10:52:58Z</dcterms:modified>
</cp:coreProperties>
</file>