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IMAC\RESULTADOS\"/>
    </mc:Choice>
  </mc:AlternateContent>
  <xr:revisionPtr revIDLastSave="0" documentId="8_{0ADE779F-07B9-47B0-BC24-A5FA65B62EEC}" xr6:coauthVersionLast="45" xr6:coauthVersionMax="45" xr10:uidLastSave="{00000000-0000-0000-0000-000000000000}"/>
  <bookViews>
    <workbookView xWindow="-120" yWindow="-120" windowWidth="20730" windowHeight="11160"/>
  </bookViews>
  <sheets>
    <sheet name="Clasifficación" sheetId="11" r:id="rId1"/>
    <sheet name="SPORT" sheetId="17" r:id="rId2"/>
    <sheet name="INTERMEDIA" sheetId="20" r:id="rId3"/>
    <sheet name="AVANZADA" sheetId="21" r:id="rId4"/>
  </sheets>
  <definedNames>
    <definedName name="_xlnm._FilterDatabase" localSheetId="0" hidden="1">Clasifficación!$A$10:$Z$13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11" l="1"/>
  <c r="M28" i="11"/>
  <c r="M27" i="11"/>
  <c r="AC119" i="21"/>
  <c r="AC118" i="21"/>
  <c r="AC117" i="21"/>
  <c r="AC120" i="21" s="1"/>
  <c r="AC115" i="21"/>
  <c r="AC114" i="21"/>
  <c r="AC113" i="21"/>
  <c r="AC116" i="21"/>
  <c r="AC110" i="21"/>
  <c r="AC109" i="21"/>
  <c r="AC108" i="21"/>
  <c r="AC111" i="21" s="1"/>
  <c r="AC106" i="21"/>
  <c r="AC105" i="21"/>
  <c r="AC104" i="21"/>
  <c r="AC107" i="21"/>
  <c r="AC101" i="21"/>
  <c r="AC100" i="21"/>
  <c r="AC99" i="21"/>
  <c r="AC102" i="21" s="1"/>
  <c r="AC97" i="21"/>
  <c r="AC96" i="21"/>
  <c r="AC95" i="21"/>
  <c r="AC98" i="21"/>
  <c r="AC92" i="21"/>
  <c r="AC91" i="21"/>
  <c r="AC90" i="21"/>
  <c r="AC93" i="21" s="1"/>
  <c r="AC88" i="21"/>
  <c r="AC87" i="21"/>
  <c r="AC86" i="21"/>
  <c r="AC89" i="21"/>
  <c r="AC83" i="21"/>
  <c r="AC82" i="21"/>
  <c r="AC81" i="21"/>
  <c r="AC84" i="21" s="1"/>
  <c r="AC79" i="21"/>
  <c r="AC78" i="21"/>
  <c r="AC77" i="21"/>
  <c r="AC80" i="21"/>
  <c r="AC74" i="21"/>
  <c r="AC73" i="21"/>
  <c r="AC72" i="21"/>
  <c r="AC75" i="21" s="1"/>
  <c r="AC70" i="21"/>
  <c r="AC69" i="21"/>
  <c r="AC68" i="21"/>
  <c r="AC71" i="21"/>
  <c r="AC65" i="21"/>
  <c r="AC64" i="21"/>
  <c r="AC63" i="21"/>
  <c r="AC66" i="21" s="1"/>
  <c r="AD63" i="21" s="1"/>
  <c r="AC61" i="21"/>
  <c r="AC60" i="21"/>
  <c r="AC59" i="21"/>
  <c r="AC62" i="21"/>
  <c r="AC56" i="21"/>
  <c r="AC55" i="21"/>
  <c r="AC54" i="21"/>
  <c r="AC57" i="21" s="1"/>
  <c r="AC52" i="21"/>
  <c r="AC51" i="21"/>
  <c r="AC50" i="21"/>
  <c r="AC53" i="21"/>
  <c r="AC47" i="21"/>
  <c r="AC46" i="21"/>
  <c r="AC45" i="21"/>
  <c r="AC48" i="21" s="1"/>
  <c r="AC43" i="21"/>
  <c r="AC42" i="21"/>
  <c r="AC41" i="21"/>
  <c r="AC44" i="21"/>
  <c r="AC38" i="21"/>
  <c r="AC37" i="21"/>
  <c r="AC36" i="21"/>
  <c r="AC39" i="21" s="1"/>
  <c r="AC34" i="21"/>
  <c r="AC33" i="21"/>
  <c r="AC35" i="21" s="1"/>
  <c r="AC32" i="21"/>
  <c r="AC29" i="21"/>
  <c r="AC30" i="21"/>
  <c r="AC28" i="21"/>
  <c r="AC27" i="21"/>
  <c r="AC25" i="21"/>
  <c r="AC24" i="21"/>
  <c r="AC23" i="21"/>
  <c r="AC26" i="21" s="1"/>
  <c r="AD23" i="21" s="1"/>
  <c r="AC20" i="21"/>
  <c r="AC19" i="21"/>
  <c r="AC18" i="21"/>
  <c r="AC21" i="21" s="1"/>
  <c r="AC16" i="21"/>
  <c r="AC15" i="21"/>
  <c r="AC14" i="21"/>
  <c r="AC17" i="21" s="1"/>
  <c r="AC11" i="21"/>
  <c r="AC10" i="21"/>
  <c r="AC119" i="20"/>
  <c r="AC118" i="20"/>
  <c r="AC120" i="20"/>
  <c r="AC117" i="20"/>
  <c r="AC115" i="20"/>
  <c r="AC114" i="20"/>
  <c r="AC113" i="20"/>
  <c r="AC116" i="20" s="1"/>
  <c r="AC110" i="20"/>
  <c r="AC109" i="20"/>
  <c r="AC111" i="20"/>
  <c r="AC108" i="20"/>
  <c r="AC106" i="20"/>
  <c r="AC105" i="20"/>
  <c r="AC104" i="20"/>
  <c r="AC107" i="20" s="1"/>
  <c r="AC101" i="20"/>
  <c r="AC100" i="20"/>
  <c r="AC102" i="20"/>
  <c r="AD99" i="20" s="1"/>
  <c r="AC99" i="20"/>
  <c r="AC97" i="20"/>
  <c r="AC96" i="20"/>
  <c r="AC95" i="20"/>
  <c r="AC98" i="20" s="1"/>
  <c r="AC92" i="20"/>
  <c r="AC91" i="20"/>
  <c r="AC93" i="20"/>
  <c r="AD90" i="20" s="1"/>
  <c r="AC90" i="20"/>
  <c r="AC88" i="20"/>
  <c r="AC87" i="20"/>
  <c r="AC86" i="20"/>
  <c r="AC89" i="20" s="1"/>
  <c r="AC83" i="20"/>
  <c r="AC82" i="20"/>
  <c r="AC84" i="20"/>
  <c r="AC81" i="20"/>
  <c r="AC79" i="20"/>
  <c r="AC78" i="20"/>
  <c r="AC77" i="20"/>
  <c r="AC80" i="20" s="1"/>
  <c r="AC74" i="20"/>
  <c r="AC73" i="20"/>
  <c r="AC75" i="20"/>
  <c r="AC72" i="20"/>
  <c r="AC70" i="20"/>
  <c r="AC69" i="20"/>
  <c r="AC68" i="20"/>
  <c r="AC71" i="20" s="1"/>
  <c r="AC65" i="20"/>
  <c r="AC64" i="20"/>
  <c r="AC66" i="20"/>
  <c r="AC63" i="20"/>
  <c r="AC61" i="20"/>
  <c r="AC60" i="20"/>
  <c r="AC59" i="20"/>
  <c r="AC62" i="20" s="1"/>
  <c r="AD59" i="20" s="1"/>
  <c r="AC56" i="20"/>
  <c r="AC55" i="20"/>
  <c r="AC57" i="20"/>
  <c r="AC54" i="20"/>
  <c r="AC52" i="20"/>
  <c r="AC51" i="20"/>
  <c r="AC50" i="20"/>
  <c r="AC53" i="20" s="1"/>
  <c r="AC47" i="20"/>
  <c r="AC46" i="20"/>
  <c r="AC45" i="20"/>
  <c r="AC43" i="20"/>
  <c r="AC42" i="20"/>
  <c r="AC41" i="20"/>
  <c r="AC44" i="20" s="1"/>
  <c r="AC38" i="20"/>
  <c r="AC39" i="20" s="1"/>
  <c r="AD36" i="20" s="1"/>
  <c r="AC37" i="20"/>
  <c r="AC36" i="20"/>
  <c r="AC34" i="20"/>
  <c r="AC33" i="20"/>
  <c r="AC32" i="20"/>
  <c r="AC35" i="20" s="1"/>
  <c r="AC29" i="20"/>
  <c r="AC30" i="20" s="1"/>
  <c r="AC28" i="20"/>
  <c r="AC27" i="20"/>
  <c r="AC25" i="20"/>
  <c r="AC24" i="20"/>
  <c r="AC23" i="20"/>
  <c r="AC26" i="20" s="1"/>
  <c r="AC20" i="20"/>
  <c r="AC21" i="20" s="1"/>
  <c r="AC19" i="20"/>
  <c r="AC18" i="20"/>
  <c r="AC16" i="20"/>
  <c r="AC15" i="20"/>
  <c r="AC14" i="20"/>
  <c r="AC17" i="20" s="1"/>
  <c r="AC11" i="20"/>
  <c r="AC10" i="20"/>
  <c r="AC119" i="17"/>
  <c r="AC118" i="17"/>
  <c r="AC120" i="17"/>
  <c r="AC117" i="17"/>
  <c r="AC115" i="17"/>
  <c r="AC114" i="17"/>
  <c r="AC113" i="17"/>
  <c r="AC116" i="17" s="1"/>
  <c r="AD113" i="17" s="1"/>
  <c r="AC110" i="17"/>
  <c r="AC109" i="17"/>
  <c r="AC111" i="17"/>
  <c r="AC108" i="17"/>
  <c r="AC106" i="17"/>
  <c r="AC105" i="17"/>
  <c r="AC104" i="17"/>
  <c r="AC107" i="17" s="1"/>
  <c r="AC101" i="17"/>
  <c r="AC100" i="17"/>
  <c r="AC102" i="17"/>
  <c r="AC99" i="17"/>
  <c r="AC97" i="17"/>
  <c r="AC96" i="17"/>
  <c r="AC95" i="17"/>
  <c r="AC98" i="17" s="1"/>
  <c r="AC92" i="17"/>
  <c r="AC91" i="17"/>
  <c r="AC93" i="17"/>
  <c r="AC90" i="17"/>
  <c r="AC88" i="17"/>
  <c r="AC87" i="17"/>
  <c r="AC86" i="17"/>
  <c r="AC89" i="17" s="1"/>
  <c r="AC83" i="17"/>
  <c r="AC82" i="17"/>
  <c r="AC84" i="17"/>
  <c r="AD81" i="17" s="1"/>
  <c r="AC81" i="17"/>
  <c r="AC79" i="17"/>
  <c r="AC78" i="17"/>
  <c r="AC77" i="17"/>
  <c r="AC80" i="17" s="1"/>
  <c r="AC74" i="17"/>
  <c r="AC73" i="17"/>
  <c r="AC75" i="17"/>
  <c r="AC72" i="17"/>
  <c r="AC70" i="17"/>
  <c r="AC69" i="17"/>
  <c r="AC68" i="17"/>
  <c r="AC71" i="17" s="1"/>
  <c r="AC65" i="17"/>
  <c r="AC64" i="17"/>
  <c r="AC66" i="17"/>
  <c r="AC63" i="17"/>
  <c r="AC61" i="17"/>
  <c r="AC60" i="17"/>
  <c r="AC59" i="17"/>
  <c r="AC62" i="17" s="1"/>
  <c r="AC56" i="17"/>
  <c r="AC55" i="17"/>
  <c r="AC57" i="17"/>
  <c r="AC54" i="17"/>
  <c r="AC52" i="17"/>
  <c r="AC51" i="17"/>
  <c r="AC50" i="17"/>
  <c r="AC53" i="17" s="1"/>
  <c r="AC47" i="17"/>
  <c r="AC46" i="17"/>
  <c r="AC48" i="17"/>
  <c r="AC45" i="17"/>
  <c r="AC43" i="17"/>
  <c r="AC42" i="17"/>
  <c r="AC41" i="17"/>
  <c r="AC38" i="17"/>
  <c r="AC37" i="17"/>
  <c r="AC36" i="17"/>
  <c r="AC34" i="17"/>
  <c r="AC35" i="17" s="1"/>
  <c r="AC32" i="17"/>
  <c r="AC33" i="17"/>
  <c r="AC29" i="17"/>
  <c r="AC28" i="17"/>
  <c r="AC30" i="17" s="1"/>
  <c r="AC27" i="17"/>
  <c r="AC25" i="17"/>
  <c r="AC26" i="17" s="1"/>
  <c r="AC24" i="17"/>
  <c r="AC23" i="17"/>
  <c r="AC20" i="17"/>
  <c r="AC19" i="17"/>
  <c r="AC18" i="17"/>
  <c r="AC16" i="17"/>
  <c r="AC15" i="17"/>
  <c r="AC14" i="17"/>
  <c r="AC11" i="17"/>
  <c r="AC10" i="17"/>
  <c r="N119" i="21"/>
  <c r="N118" i="21"/>
  <c r="N117" i="21"/>
  <c r="N115" i="21"/>
  <c r="N116" i="21"/>
  <c r="N114" i="21"/>
  <c r="N113" i="21"/>
  <c r="N110" i="21"/>
  <c r="N109" i="21"/>
  <c r="N111" i="21"/>
  <c r="N108" i="21"/>
  <c r="N106" i="21"/>
  <c r="N105" i="21"/>
  <c r="N104" i="21"/>
  <c r="N101" i="21"/>
  <c r="N100" i="21"/>
  <c r="N102" i="21" s="1"/>
  <c r="N99" i="21"/>
  <c r="N97" i="21"/>
  <c r="N98" i="21" s="1"/>
  <c r="N96" i="21"/>
  <c r="N95" i="21"/>
  <c r="N92" i="21"/>
  <c r="N91" i="21"/>
  <c r="N90" i="21"/>
  <c r="N93" i="21" s="1"/>
  <c r="N88" i="21"/>
  <c r="N87" i="21"/>
  <c r="N89" i="21" s="1"/>
  <c r="N86" i="21"/>
  <c r="N83" i="21"/>
  <c r="N84" i="21"/>
  <c r="N82" i="21"/>
  <c r="N81" i="21"/>
  <c r="N79" i="21"/>
  <c r="N78" i="21"/>
  <c r="N77" i="21"/>
  <c r="N80" i="21" s="1"/>
  <c r="N74" i="21"/>
  <c r="N73" i="21"/>
  <c r="N72" i="21"/>
  <c r="N75" i="21" s="1"/>
  <c r="O72" i="21" s="1"/>
  <c r="N70" i="21"/>
  <c r="N69" i="21"/>
  <c r="N68" i="21"/>
  <c r="N71" i="21"/>
  <c r="N65" i="21"/>
  <c r="N64" i="21"/>
  <c r="N63" i="21"/>
  <c r="N61" i="21"/>
  <c r="N60" i="21"/>
  <c r="N59" i="21"/>
  <c r="N62" i="21" s="1"/>
  <c r="N56" i="21"/>
  <c r="N55" i="21"/>
  <c r="N54" i="21"/>
  <c r="N57" i="21" s="1"/>
  <c r="N52" i="21"/>
  <c r="N53" i="21" s="1"/>
  <c r="N51" i="21"/>
  <c r="N50" i="21"/>
  <c r="N47" i="21"/>
  <c r="N46" i="21"/>
  <c r="N48" i="21" s="1"/>
  <c r="N45" i="21"/>
  <c r="N43" i="21"/>
  <c r="N42" i="21"/>
  <c r="N44" i="21" s="1"/>
  <c r="N41" i="21"/>
  <c r="N38" i="21"/>
  <c r="N37" i="21"/>
  <c r="N39" i="21" s="1"/>
  <c r="O36" i="21" s="1"/>
  <c r="N36" i="21"/>
  <c r="N34" i="21"/>
  <c r="N35" i="21" s="1"/>
  <c r="N33" i="21"/>
  <c r="N32" i="21"/>
  <c r="N29" i="21"/>
  <c r="N30" i="21" s="1"/>
  <c r="N28" i="21"/>
  <c r="N27" i="21"/>
  <c r="N25" i="21"/>
  <c r="N24" i="21"/>
  <c r="N23" i="21"/>
  <c r="N20" i="21"/>
  <c r="N19" i="21"/>
  <c r="N18" i="21"/>
  <c r="N21" i="21" s="1"/>
  <c r="N16" i="21"/>
  <c r="N15" i="21"/>
  <c r="N14" i="21"/>
  <c r="N17" i="21" s="1"/>
  <c r="N11" i="21"/>
  <c r="N10" i="21"/>
  <c r="N119" i="20"/>
  <c r="N118" i="20"/>
  <c r="N120" i="20" s="1"/>
  <c r="N117" i="20"/>
  <c r="N115" i="20"/>
  <c r="N114" i="20"/>
  <c r="N113" i="20"/>
  <c r="N116" i="20" s="1"/>
  <c r="O113" i="20" s="1"/>
  <c r="N110" i="20"/>
  <c r="N109" i="20"/>
  <c r="N108" i="20"/>
  <c r="N111" i="20" s="1"/>
  <c r="N106" i="20"/>
  <c r="N105" i="20"/>
  <c r="N107" i="20" s="1"/>
  <c r="N104" i="20"/>
  <c r="N101" i="20"/>
  <c r="N102" i="20" s="1"/>
  <c r="N100" i="20"/>
  <c r="N99" i="20"/>
  <c r="N97" i="20"/>
  <c r="N98" i="20" s="1"/>
  <c r="N96" i="20"/>
  <c r="N95" i="20"/>
  <c r="N92" i="20"/>
  <c r="N91" i="20"/>
  <c r="N93" i="20" s="1"/>
  <c r="N90" i="20"/>
  <c r="N88" i="20"/>
  <c r="N87" i="20"/>
  <c r="N86" i="20"/>
  <c r="N89" i="20" s="1"/>
  <c r="N83" i="20"/>
  <c r="N84" i="20"/>
  <c r="N82" i="20"/>
  <c r="N81" i="20"/>
  <c r="N79" i="20"/>
  <c r="N78" i="20"/>
  <c r="N77" i="20"/>
  <c r="N80" i="20" s="1"/>
  <c r="N74" i="20"/>
  <c r="N73" i="20"/>
  <c r="N75" i="20" s="1"/>
  <c r="N72" i="20"/>
  <c r="N70" i="20"/>
  <c r="N69" i="20"/>
  <c r="N68" i="20"/>
  <c r="N71" i="20" s="1"/>
  <c r="N65" i="20"/>
  <c r="N64" i="20"/>
  <c r="N63" i="20"/>
  <c r="N61" i="20"/>
  <c r="N60" i="20"/>
  <c r="N59" i="20"/>
  <c r="N62" i="20" s="1"/>
  <c r="N56" i="20"/>
  <c r="N55" i="20"/>
  <c r="N54" i="20"/>
  <c r="N57" i="20" s="1"/>
  <c r="N52" i="20"/>
  <c r="N51" i="20"/>
  <c r="N50" i="20"/>
  <c r="N47" i="20"/>
  <c r="N46" i="20"/>
  <c r="N48" i="20"/>
  <c r="N45" i="20"/>
  <c r="N43" i="20"/>
  <c r="N44" i="20" s="1"/>
  <c r="O41" i="20" s="1"/>
  <c r="N42" i="20"/>
  <c r="N41" i="20"/>
  <c r="N38" i="20"/>
  <c r="N37" i="20"/>
  <c r="N36" i="20"/>
  <c r="N34" i="20"/>
  <c r="N33" i="20"/>
  <c r="N35" i="20" s="1"/>
  <c r="N32" i="20"/>
  <c r="N29" i="20"/>
  <c r="N28" i="20"/>
  <c r="N27" i="20"/>
  <c r="N30" i="20" s="1"/>
  <c r="N25" i="20"/>
  <c r="N24" i="20"/>
  <c r="N23" i="20"/>
  <c r="N20" i="20"/>
  <c r="N19" i="20"/>
  <c r="N21" i="20" s="1"/>
  <c r="N18" i="20"/>
  <c r="N16" i="20"/>
  <c r="N15" i="20"/>
  <c r="N17" i="20" s="1"/>
  <c r="N14" i="20"/>
  <c r="N11" i="20"/>
  <c r="N10" i="20"/>
  <c r="N119" i="17"/>
  <c r="N118" i="17"/>
  <c r="N117" i="17"/>
  <c r="N110" i="17"/>
  <c r="N109" i="17"/>
  <c r="N108" i="17"/>
  <c r="N111" i="17"/>
  <c r="N101" i="17"/>
  <c r="N100" i="17"/>
  <c r="N102" i="17"/>
  <c r="N99" i="17"/>
  <c r="N92" i="17"/>
  <c r="N91" i="17"/>
  <c r="N90" i="17"/>
  <c r="N93" i="17"/>
  <c r="N83" i="17"/>
  <c r="N82" i="17"/>
  <c r="N81" i="17"/>
  <c r="N84" i="17" s="1"/>
  <c r="O81" i="17" s="1"/>
  <c r="N74" i="17"/>
  <c r="N73" i="17"/>
  <c r="N72" i="17"/>
  <c r="N75" i="17" s="1"/>
  <c r="N65" i="17"/>
  <c r="N64" i="17"/>
  <c r="N66" i="17"/>
  <c r="N63" i="17"/>
  <c r="N56" i="17"/>
  <c r="N55" i="17"/>
  <c r="N54" i="17"/>
  <c r="N57" i="17" s="1"/>
  <c r="N47" i="17"/>
  <c r="N46" i="17"/>
  <c r="N45" i="17"/>
  <c r="N38" i="17"/>
  <c r="N37" i="17"/>
  <c r="N39" i="17" s="1"/>
  <c r="N36" i="17"/>
  <c r="N29" i="17"/>
  <c r="N28" i="17"/>
  <c r="N27" i="17"/>
  <c r="N30" i="17" s="1"/>
  <c r="N20" i="17"/>
  <c r="N19" i="17"/>
  <c r="N18" i="17"/>
  <c r="N21" i="17" s="1"/>
  <c r="N115" i="17"/>
  <c r="N114" i="17"/>
  <c r="N116" i="17" s="1"/>
  <c r="O113" i="17" s="1"/>
  <c r="N113" i="17"/>
  <c r="N106" i="17"/>
  <c r="N105" i="17"/>
  <c r="N104" i="17"/>
  <c r="N107" i="17" s="1"/>
  <c r="N120" i="21"/>
  <c r="N66" i="21"/>
  <c r="N107" i="21"/>
  <c r="N53" i="20"/>
  <c r="O50" i="20" s="1"/>
  <c r="N97" i="17"/>
  <c r="N96" i="17"/>
  <c r="N95" i="17"/>
  <c r="N98" i="17" s="1"/>
  <c r="N88" i="17"/>
  <c r="N89" i="17" s="1"/>
  <c r="N87" i="17"/>
  <c r="N86" i="17"/>
  <c r="N79" i="17"/>
  <c r="N78" i="17"/>
  <c r="N77" i="17"/>
  <c r="N70" i="17"/>
  <c r="N69" i="17"/>
  <c r="N71" i="17" s="1"/>
  <c r="N68" i="17"/>
  <c r="N61" i="17"/>
  <c r="N60" i="17"/>
  <c r="N59" i="17"/>
  <c r="N62" i="17" s="1"/>
  <c r="N52" i="17"/>
  <c r="N51" i="17"/>
  <c r="N50" i="17"/>
  <c r="N53" i="17" s="1"/>
  <c r="N43" i="17"/>
  <c r="N42" i="17"/>
  <c r="N41" i="17"/>
  <c r="N44" i="17" s="1"/>
  <c r="N34" i="17"/>
  <c r="N33" i="17"/>
  <c r="N35" i="17" s="1"/>
  <c r="N32" i="17"/>
  <c r="N25" i="17"/>
  <c r="N24" i="17"/>
  <c r="N26" i="17" s="1"/>
  <c r="N23" i="17"/>
  <c r="N16" i="17"/>
  <c r="N15" i="17"/>
  <c r="N14" i="17"/>
  <c r="N17" i="17" s="1"/>
  <c r="M23" i="11"/>
  <c r="M15" i="11"/>
  <c r="M14" i="11"/>
  <c r="M19" i="11"/>
  <c r="M17" i="11"/>
  <c r="M13" i="11"/>
  <c r="M18" i="11"/>
  <c r="M16" i="11"/>
  <c r="M11" i="11"/>
  <c r="M12" i="11"/>
  <c r="M10" i="11"/>
  <c r="R14" i="11"/>
  <c r="S14" i="11" s="1"/>
  <c r="P14" i="11"/>
  <c r="Q14" i="11" s="1"/>
  <c r="N14" i="11"/>
  <c r="O14" i="11" s="1"/>
  <c r="M21" i="11"/>
  <c r="M22" i="11"/>
  <c r="R23" i="11"/>
  <c r="S23" i="11" s="1"/>
  <c r="P23" i="11"/>
  <c r="N23" i="11"/>
  <c r="O23" i="11" s="1"/>
  <c r="N11" i="17"/>
  <c r="N10" i="17"/>
  <c r="R19" i="11"/>
  <c r="S19" i="11" s="1"/>
  <c r="P19" i="11"/>
  <c r="Q19" i="11" s="1"/>
  <c r="N19" i="11"/>
  <c r="O19" i="11" s="1"/>
  <c r="T19" i="11" s="1"/>
  <c r="R25" i="11"/>
  <c r="P25" i="11"/>
  <c r="Q25" i="11" s="1"/>
  <c r="N25" i="11"/>
  <c r="R24" i="11"/>
  <c r="S24" i="11" s="1"/>
  <c r="P24" i="11"/>
  <c r="N24" i="11"/>
  <c r="O24" i="11" s="1"/>
  <c r="T24" i="11" s="1"/>
  <c r="R17" i="11"/>
  <c r="S17" i="11" s="1"/>
  <c r="P17" i="11"/>
  <c r="Q17" i="11" s="1"/>
  <c r="N17" i="11"/>
  <c r="O17" i="11" s="1"/>
  <c r="T17" i="11" s="1"/>
  <c r="R15" i="11"/>
  <c r="S15" i="11" s="1"/>
  <c r="P15" i="11"/>
  <c r="N15" i="11"/>
  <c r="O15" i="11"/>
  <c r="R13" i="11"/>
  <c r="P13" i="11"/>
  <c r="Q13" i="11" s="1"/>
  <c r="N13" i="11"/>
  <c r="O13" i="11" s="1"/>
  <c r="T13" i="11" s="1"/>
  <c r="R18" i="11"/>
  <c r="S18" i="11"/>
  <c r="P18" i="11"/>
  <c r="N18" i="11"/>
  <c r="N10" i="11"/>
  <c r="O12" i="11" s="1"/>
  <c r="P10" i="11"/>
  <c r="Q10" i="11" s="1"/>
  <c r="R10" i="11"/>
  <c r="S10" i="11" s="1"/>
  <c r="N12" i="11"/>
  <c r="P12" i="11"/>
  <c r="Q12" i="11" s="1"/>
  <c r="R12" i="11"/>
  <c r="S12" i="11" s="1"/>
  <c r="N11" i="11"/>
  <c r="O11" i="11" s="1"/>
  <c r="P11" i="11"/>
  <c r="Q11" i="11" s="1"/>
  <c r="R11" i="11"/>
  <c r="N16" i="11"/>
  <c r="P16" i="11"/>
  <c r="Q16" i="11"/>
  <c r="R16" i="11"/>
  <c r="T20" i="11"/>
  <c r="N21" i="11"/>
  <c r="O25" i="11" s="1"/>
  <c r="P21" i="11"/>
  <c r="Q21" i="11"/>
  <c r="Q23" i="11"/>
  <c r="R21" i="11"/>
  <c r="S25" i="11" s="1"/>
  <c r="T26" i="11"/>
  <c r="N29" i="11"/>
  <c r="O29" i="11"/>
  <c r="T29" i="11" s="1"/>
  <c r="P29" i="11"/>
  <c r="Q29" i="11" s="1"/>
  <c r="R29" i="11"/>
  <c r="S29" i="11" s="1"/>
  <c r="N80" i="17"/>
  <c r="M25" i="11"/>
  <c r="M24" i="11"/>
  <c r="N39" i="20"/>
  <c r="N66" i="20"/>
  <c r="N120" i="17"/>
  <c r="O117" i="17" s="1"/>
  <c r="N48" i="17"/>
  <c r="N26" i="20"/>
  <c r="N26" i="21"/>
  <c r="Q24" i="11"/>
  <c r="Q15" i="11"/>
  <c r="S13" i="11"/>
  <c r="Q18" i="11"/>
  <c r="AC21" i="17"/>
  <c r="AD18" i="17" s="1"/>
  <c r="AC17" i="17"/>
  <c r="AC39" i="17"/>
  <c r="AC48" i="20"/>
  <c r="AC44" i="17"/>
  <c r="O18" i="11"/>
  <c r="T18" i="11" s="1"/>
  <c r="O10" i="11"/>
  <c r="T10" i="11" s="1"/>
  <c r="O36" i="17" l="1"/>
  <c r="O99" i="20"/>
  <c r="AD14" i="20"/>
  <c r="AD54" i="21"/>
  <c r="O63" i="17"/>
  <c r="O95" i="21"/>
  <c r="C103" i="21" s="1"/>
  <c r="AD117" i="21"/>
  <c r="O41" i="17"/>
  <c r="O117" i="21"/>
  <c r="O90" i="17"/>
  <c r="O108" i="17"/>
  <c r="O59" i="20"/>
  <c r="O104" i="20"/>
  <c r="C112" i="20" s="1"/>
  <c r="O108" i="21"/>
  <c r="O18" i="21"/>
  <c r="O63" i="21"/>
  <c r="O27" i="21"/>
  <c r="O41" i="21"/>
  <c r="O54" i="21"/>
  <c r="O77" i="21"/>
  <c r="O86" i="21"/>
  <c r="AD54" i="17"/>
  <c r="AD86" i="17"/>
  <c r="AD41" i="20"/>
  <c r="AD104" i="20"/>
  <c r="AD59" i="21"/>
  <c r="R67" i="21" s="1"/>
  <c r="AD50" i="21"/>
  <c r="AD95" i="21"/>
  <c r="R103" i="21" s="1"/>
  <c r="AD14" i="21"/>
  <c r="AD104" i="21"/>
  <c r="R112" i="21" s="1"/>
  <c r="AD36" i="21"/>
  <c r="AD68" i="21"/>
  <c r="AD108" i="21"/>
  <c r="C121" i="17"/>
  <c r="R121" i="17"/>
  <c r="AD104" i="17"/>
  <c r="R112" i="17" s="1"/>
  <c r="AD86" i="21"/>
  <c r="R94" i="21" s="1"/>
  <c r="T14" i="11"/>
  <c r="O86" i="17"/>
  <c r="C94" i="17" s="1"/>
  <c r="O104" i="17"/>
  <c r="C112" i="17" s="1"/>
  <c r="O117" i="20"/>
  <c r="C121" i="20" s="1"/>
  <c r="O68" i="21"/>
  <c r="C76" i="21" s="1"/>
  <c r="O99" i="21"/>
  <c r="AD32" i="17"/>
  <c r="R40" i="17" s="1"/>
  <c r="AD45" i="17"/>
  <c r="AD77" i="17"/>
  <c r="R85" i="17" s="1"/>
  <c r="AD117" i="17"/>
  <c r="AD27" i="20"/>
  <c r="AD95" i="20"/>
  <c r="R103" i="20" s="1"/>
  <c r="AD99" i="21"/>
  <c r="O36" i="20"/>
  <c r="O63" i="20"/>
  <c r="O18" i="20"/>
  <c r="O81" i="20"/>
  <c r="AD27" i="17"/>
  <c r="AD90" i="17"/>
  <c r="AD72" i="17"/>
  <c r="O32" i="17"/>
  <c r="C40" i="17" s="1"/>
  <c r="O90" i="20"/>
  <c r="AD45" i="21"/>
  <c r="O23" i="21"/>
  <c r="C31" i="21" s="1"/>
  <c r="O68" i="17"/>
  <c r="O27" i="17"/>
  <c r="O14" i="20"/>
  <c r="O27" i="20"/>
  <c r="O72" i="20"/>
  <c r="O108" i="20"/>
  <c r="O90" i="21"/>
  <c r="AD68" i="17"/>
  <c r="R76" i="17" s="1"/>
  <c r="AD108" i="17"/>
  <c r="AD32" i="20"/>
  <c r="R40" i="20" s="1"/>
  <c r="AD54" i="20"/>
  <c r="AD86" i="20"/>
  <c r="R94" i="20" s="1"/>
  <c r="AD90" i="21"/>
  <c r="C49" i="20"/>
  <c r="O81" i="21"/>
  <c r="O104" i="21"/>
  <c r="C112" i="21" s="1"/>
  <c r="O32" i="20"/>
  <c r="C40" i="20" s="1"/>
  <c r="AD50" i="20"/>
  <c r="R58" i="20" s="1"/>
  <c r="AD32" i="21"/>
  <c r="R40" i="21" s="1"/>
  <c r="O45" i="20"/>
  <c r="O50" i="21"/>
  <c r="C58" i="21" s="1"/>
  <c r="AD95" i="17"/>
  <c r="AD77" i="21"/>
  <c r="R85" i="21" s="1"/>
  <c r="AD41" i="17"/>
  <c r="R49" i="17" s="1"/>
  <c r="O77" i="17"/>
  <c r="C85" i="17" s="1"/>
  <c r="T12" i="11"/>
  <c r="T15" i="11"/>
  <c r="O95" i="17"/>
  <c r="AD36" i="17"/>
  <c r="O50" i="17"/>
  <c r="O54" i="17"/>
  <c r="O86" i="20"/>
  <c r="C94" i="20" s="1"/>
  <c r="O95" i="20"/>
  <c r="C103" i="20" s="1"/>
  <c r="O32" i="21"/>
  <c r="C40" i="21" s="1"/>
  <c r="O45" i="21"/>
  <c r="O59" i="21"/>
  <c r="C67" i="21" s="1"/>
  <c r="AD23" i="17"/>
  <c r="R31" i="17" s="1"/>
  <c r="AD14" i="17"/>
  <c r="R22" i="17" s="1"/>
  <c r="AD59" i="17"/>
  <c r="R67" i="17" s="1"/>
  <c r="AD99" i="17"/>
  <c r="AD63" i="20"/>
  <c r="AD117" i="20"/>
  <c r="AD81" i="20"/>
  <c r="AD18" i="20"/>
  <c r="AD72" i="20"/>
  <c r="AD77" i="20"/>
  <c r="R85" i="20" s="1"/>
  <c r="AD27" i="21"/>
  <c r="R31" i="21" s="1"/>
  <c r="AD18" i="21"/>
  <c r="AD41" i="21"/>
  <c r="AD81" i="21"/>
  <c r="AD113" i="21"/>
  <c r="R121" i="21" s="1"/>
  <c r="O54" i="20"/>
  <c r="C58" i="20" s="1"/>
  <c r="O14" i="21"/>
  <c r="C22" i="21" s="1"/>
  <c r="O113" i="21"/>
  <c r="C121" i="21" s="1"/>
  <c r="R67" i="20"/>
  <c r="O59" i="17"/>
  <c r="C67" i="17" s="1"/>
  <c r="O68" i="20"/>
  <c r="C76" i="20" s="1"/>
  <c r="O14" i="17"/>
  <c r="O99" i="17"/>
  <c r="O45" i="17"/>
  <c r="O18" i="17"/>
  <c r="AD63" i="17"/>
  <c r="AD113" i="20"/>
  <c r="R121" i="20" s="1"/>
  <c r="AD45" i="20"/>
  <c r="O72" i="17"/>
  <c r="O23" i="20"/>
  <c r="C31" i="20" s="1"/>
  <c r="O23" i="17"/>
  <c r="C31" i="17" s="1"/>
  <c r="T25" i="11"/>
  <c r="T11" i="11"/>
  <c r="T23" i="11"/>
  <c r="O77" i="20"/>
  <c r="AD50" i="17"/>
  <c r="R58" i="17" s="1"/>
  <c r="AD23" i="20"/>
  <c r="R31" i="20" s="1"/>
  <c r="AD68" i="20"/>
  <c r="R76" i="20" s="1"/>
  <c r="AD108" i="20"/>
  <c r="AD72" i="21"/>
  <c r="O16" i="11"/>
  <c r="S21" i="11"/>
  <c r="S16" i="11"/>
  <c r="O21" i="11"/>
  <c r="T21" i="11" s="1"/>
  <c r="S11" i="11"/>
  <c r="R22" i="21" l="1"/>
  <c r="C58" i="17"/>
  <c r="R58" i="21"/>
  <c r="R22" i="20"/>
  <c r="C85" i="20"/>
  <c r="C103" i="17"/>
  <c r="C49" i="21"/>
  <c r="C94" i="21"/>
  <c r="R103" i="17"/>
  <c r="C67" i="20"/>
  <c r="T16" i="11"/>
  <c r="C22" i="20"/>
  <c r="R112" i="20"/>
  <c r="C22" i="17"/>
  <c r="R76" i="21"/>
  <c r="R49" i="20"/>
  <c r="C49" i="17"/>
  <c r="C85" i="21"/>
  <c r="R49" i="21"/>
  <c r="C76" i="17"/>
  <c r="R94" i="17"/>
</calcChain>
</file>

<file path=xl/sharedStrings.xml><?xml version="1.0" encoding="utf-8"?>
<sst xmlns="http://schemas.openxmlformats.org/spreadsheetml/2006/main" count="208" uniqueCount="68">
  <si>
    <t>Puntos LIGA</t>
  </si>
  <si>
    <t>CLUB</t>
  </si>
  <si>
    <t>NOMBRE PILOTO</t>
  </si>
  <si>
    <t>DORSAL LIGA</t>
  </si>
  <si>
    <t>Puntuación Prueba</t>
  </si>
  <si>
    <t xml:space="preserve">TOTAL </t>
  </si>
  <si>
    <t xml:space="preserve">JUECES </t>
  </si>
  <si>
    <t>FIGURAS</t>
  </si>
  <si>
    <t>Nombre</t>
  </si>
  <si>
    <t>CONOCIDA</t>
  </si>
  <si>
    <t>PUNT</t>
  </si>
  <si>
    <t>1ª</t>
  </si>
  <si>
    <t>2ª</t>
  </si>
  <si>
    <t>1ª PRUEBA</t>
  </si>
  <si>
    <t>1ª MANGA CONOCIDA</t>
  </si>
  <si>
    <t>2ª MANGA CONOCIDA</t>
  </si>
  <si>
    <t>1ª MANGA DESCONOCIDA</t>
  </si>
  <si>
    <t>Puntos</t>
  </si>
  <si>
    <t>N1000</t>
  </si>
  <si>
    <t>5ª PRUEBA Y CAMPEONATO AUTONÓMICO</t>
  </si>
  <si>
    <t>TOTAL</t>
  </si>
  <si>
    <t>Liga</t>
  </si>
  <si>
    <t>Prueba</t>
  </si>
  <si>
    <t>4ª Prueba</t>
  </si>
  <si>
    <t>CATEORIA SPORT</t>
  </si>
  <si>
    <t>CATEORIA INTERMEDIA</t>
  </si>
  <si>
    <t>CATEORIA AVANZADA</t>
  </si>
  <si>
    <t>JORGE GUTIERREZ</t>
  </si>
  <si>
    <t>ALAS DE LA SIERRA</t>
  </si>
  <si>
    <t>MAJADAHONDA</t>
  </si>
  <si>
    <t>FRANCISCO SÁNCHEZ</t>
  </si>
  <si>
    <t>LIBÉLULA</t>
  </si>
  <si>
    <t>AGUSTIN DE GABRIEL</t>
  </si>
  <si>
    <t>ANGEL GOMEZ DELGADO</t>
  </si>
  <si>
    <t>JOSÉ LÓPEZ SERRANO</t>
  </si>
  <si>
    <t>ICARO RC</t>
  </si>
  <si>
    <t>RC BOADILLA</t>
  </si>
  <si>
    <t>CIRIACO DE LA HORRA</t>
  </si>
  <si>
    <t>FIGURA</t>
  </si>
  <si>
    <t>COEF. CONOCIDA</t>
  </si>
  <si>
    <t>COEF. DESCONOCIDA</t>
  </si>
  <si>
    <t>CAJA</t>
  </si>
  <si>
    <t>MIGUEL ESQUER</t>
  </si>
  <si>
    <t>LOS HALCONES</t>
  </si>
  <si>
    <t>LORENA MILLAN</t>
  </si>
  <si>
    <t>PILOTO 4</t>
  </si>
  <si>
    <t>PILOTO 5</t>
  </si>
  <si>
    <t>PILOTO 6</t>
  </si>
  <si>
    <t>PILOTO 7</t>
  </si>
  <si>
    <t>PILOTO 8</t>
  </si>
  <si>
    <t>PILOTO 9</t>
  </si>
  <si>
    <t>PILOTO 10</t>
  </si>
  <si>
    <t>PILOTO 11</t>
  </si>
  <si>
    <t>PILOTO 12</t>
  </si>
  <si>
    <t xml:space="preserve">MIGUEL MORALES </t>
  </si>
  <si>
    <t>JOSE LÓPEZ SERRANO</t>
  </si>
  <si>
    <t>ANGEL GÓMEZ</t>
  </si>
  <si>
    <t>JUANJ ENGO</t>
  </si>
  <si>
    <t>DANIEL GÓMEZ</t>
  </si>
  <si>
    <t>LIGA FAM AME-2013</t>
  </si>
  <si>
    <t>JUAN JOSÉ ENGO</t>
  </si>
  <si>
    <t>DANIEL GÓMEZ MILLAN</t>
  </si>
  <si>
    <t>MIGUEL MORALES</t>
  </si>
  <si>
    <t>1ª Prueba
ORION 7 de Abril</t>
  </si>
  <si>
    <t>2ª PRUEBA</t>
  </si>
  <si>
    <t>BENJAMIN MORENO</t>
  </si>
  <si>
    <t xml:space="preserve">2ª Prueba 
 PICA y ZUMBA 28 de Abril              </t>
  </si>
  <si>
    <t>3ª Prueba
 IMPACTO 
8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</si>
</sst>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3" borderId="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5" fillId="0" borderId="9" xfId="0" applyFont="1" applyBorder="1" applyAlignment="1">
      <alignment horizontal="center"/>
    </xf>
    <xf numFmtId="1" fontId="0" fillId="10" borderId="0" xfId="0" applyNumberFormat="1" applyFill="1"/>
    <xf numFmtId="1" fontId="0" fillId="0" borderId="0" xfId="0" applyNumberFormat="1"/>
    <xf numFmtId="0" fontId="5" fillId="0" borderId="0" xfId="0" applyFont="1"/>
    <xf numFmtId="0" fontId="5" fillId="0" borderId="10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5" borderId="11" xfId="0" applyFill="1" applyBorder="1" applyAlignment="1" applyProtection="1">
      <alignment horizontal="center" vertical="center"/>
    </xf>
    <xf numFmtId="0" fontId="1" fillId="0" borderId="1" xfId="0" applyFont="1" applyBorder="1"/>
    <xf numFmtId="1" fontId="1" fillId="11" borderId="1" xfId="0" applyNumberFormat="1" applyFont="1" applyFill="1" applyBorder="1" applyAlignment="1">
      <alignment horizontal="center"/>
    </xf>
    <xf numFmtId="0" fontId="1" fillId="12" borderId="1" xfId="0" applyFont="1" applyFill="1" applyBorder="1"/>
    <xf numFmtId="0" fontId="0" fillId="6" borderId="7" xfId="0" applyFill="1" applyBorder="1" applyAlignment="1" applyProtection="1">
      <alignment wrapText="1"/>
    </xf>
    <xf numFmtId="0" fontId="0" fillId="6" borderId="1" xfId="0" applyFill="1" applyBorder="1" applyAlignment="1" applyProtection="1">
      <alignment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Border="1"/>
    <xf numFmtId="1" fontId="1" fillId="11" borderId="13" xfId="0" applyNumberFormat="1" applyFont="1" applyFill="1" applyBorder="1" applyAlignment="1">
      <alignment horizontal="center"/>
    </xf>
    <xf numFmtId="0" fontId="0" fillId="0" borderId="14" xfId="0" applyBorder="1" applyAlignment="1"/>
    <xf numFmtId="0" fontId="8" fillId="7" borderId="15" xfId="0" applyFont="1" applyFill="1" applyBorder="1" applyAlignment="1">
      <alignment horizontal="center"/>
    </xf>
    <xf numFmtId="0" fontId="0" fillId="13" borderId="6" xfId="0" applyFill="1" applyBorder="1" applyProtection="1">
      <protection locked="0"/>
    </xf>
    <xf numFmtId="0" fontId="0" fillId="13" borderId="7" xfId="0" applyFill="1" applyBorder="1" applyProtection="1">
      <protection locked="0"/>
    </xf>
    <xf numFmtId="0" fontId="0" fillId="13" borderId="8" xfId="0" applyFill="1" applyBorder="1" applyProtection="1">
      <protection locked="0"/>
    </xf>
    <xf numFmtId="0" fontId="0" fillId="13" borderId="1" xfId="0" applyFill="1" applyBorder="1" applyProtection="1">
      <protection locked="0"/>
    </xf>
    <xf numFmtId="0" fontId="8" fillId="13" borderId="15" xfId="0" applyFont="1" applyFill="1" applyBorder="1" applyAlignment="1">
      <alignment horizontal="center"/>
    </xf>
    <xf numFmtId="1" fontId="0" fillId="14" borderId="16" xfId="0" applyNumberFormat="1" applyFill="1" applyBorder="1" applyAlignment="1">
      <alignment horizontal="center"/>
    </xf>
    <xf numFmtId="1" fontId="0" fillId="14" borderId="15" xfId="0" applyNumberFormat="1" applyFill="1" applyBorder="1" applyAlignment="1">
      <alignment horizontal="center"/>
    </xf>
    <xf numFmtId="0" fontId="0" fillId="0" borderId="1" xfId="0" applyBorder="1" applyAlignment="1"/>
    <xf numFmtId="1" fontId="1" fillId="15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1" fontId="1" fillId="15" borderId="13" xfId="0" applyNumberFormat="1" applyFont="1" applyFill="1" applyBorder="1" applyAlignment="1">
      <alignment horizontal="center"/>
    </xf>
    <xf numFmtId="1" fontId="6" fillId="16" borderId="14" xfId="0" applyNumberFormat="1" applyFont="1" applyFill="1" applyBorder="1" applyAlignment="1">
      <alignment horizontal="center"/>
    </xf>
    <xf numFmtId="1" fontId="6" fillId="16" borderId="17" xfId="0" applyNumberFormat="1" applyFont="1" applyFill="1" applyBorder="1" applyAlignment="1">
      <alignment horizontal="center"/>
    </xf>
    <xf numFmtId="0" fontId="0" fillId="11" borderId="18" xfId="0" applyFill="1" applyBorder="1"/>
    <xf numFmtId="0" fontId="7" fillId="11" borderId="19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/>
    </xf>
    <xf numFmtId="0" fontId="0" fillId="11" borderId="0" xfId="0" applyFill="1" applyBorder="1"/>
    <xf numFmtId="0" fontId="0" fillId="11" borderId="21" xfId="0" applyFill="1" applyBorder="1"/>
    <xf numFmtId="0" fontId="5" fillId="3" borderId="1" xfId="0" applyFont="1" applyFill="1" applyBorder="1" applyProtection="1">
      <protection locked="0"/>
    </xf>
    <xf numFmtId="0" fontId="4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16" borderId="30" xfId="0" applyFill="1" applyBorder="1" applyAlignment="1">
      <alignment horizontal="center" vertical="center" wrapText="1"/>
    </xf>
    <xf numFmtId="0" fontId="0" fillId="16" borderId="31" xfId="0" applyFill="1" applyBorder="1" applyAlignment="1">
      <alignment horizontal="center" vertical="center" wrapText="1"/>
    </xf>
    <xf numFmtId="0" fontId="0" fillId="16" borderId="32" xfId="0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/>
    <xf numFmtId="0" fontId="0" fillId="16" borderId="35" xfId="0" applyFill="1" applyBorder="1" applyAlignment="1"/>
    <xf numFmtId="0" fontId="0" fillId="16" borderId="36" xfId="0" applyFill="1" applyBorder="1" applyAlignment="1"/>
    <xf numFmtId="0" fontId="0" fillId="16" borderId="37" xfId="0" applyFill="1" applyBorder="1" applyAlignment="1"/>
    <xf numFmtId="0" fontId="0" fillId="17" borderId="35" xfId="0" applyFill="1" applyBorder="1" applyAlignment="1"/>
    <xf numFmtId="0" fontId="0" fillId="17" borderId="36" xfId="0" applyFill="1" applyBorder="1" applyAlignment="1"/>
    <xf numFmtId="0" fontId="0" fillId="17" borderId="37" xfId="0" applyFill="1" applyBorder="1" applyAlignment="1"/>
    <xf numFmtId="0" fontId="0" fillId="18" borderId="38" xfId="0" applyFill="1" applyBorder="1" applyAlignment="1"/>
    <xf numFmtId="0" fontId="0" fillId="18" borderId="39" xfId="0" applyFill="1" applyBorder="1" applyAlignment="1"/>
    <xf numFmtId="0" fontId="0" fillId="18" borderId="40" xfId="0" applyFill="1" applyBorder="1" applyAlignment="1"/>
    <xf numFmtId="0" fontId="0" fillId="5" borderId="43" xfId="0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/>
    </xf>
    <xf numFmtId="0" fontId="0" fillId="9" borderId="44" xfId="0" applyFill="1" applyBorder="1" applyAlignment="1" applyProtection="1">
      <alignment wrapText="1"/>
    </xf>
    <xf numFmtId="0" fontId="0" fillId="0" borderId="45" xfId="0" applyBorder="1" applyAlignment="1">
      <alignment wrapText="1"/>
    </xf>
    <xf numFmtId="0" fontId="0" fillId="20" borderId="46" xfId="0" applyFill="1" applyBorder="1" applyAlignment="1"/>
    <xf numFmtId="0" fontId="0" fillId="0" borderId="47" xfId="0" applyBorder="1" applyAlignment="1"/>
    <xf numFmtId="0" fontId="5" fillId="11" borderId="18" xfId="0" applyFont="1" applyFill="1" applyBorder="1" applyAlignment="1">
      <alignment textRotation="90" wrapText="1"/>
    </xf>
    <xf numFmtId="0" fontId="5" fillId="11" borderId="0" xfId="0" applyFont="1" applyFill="1" applyBorder="1" applyAlignment="1">
      <alignment textRotation="90" wrapText="1"/>
    </xf>
    <xf numFmtId="0" fontId="7" fillId="19" borderId="0" xfId="0" applyFont="1" applyFill="1" applyBorder="1" applyAlignment="1">
      <alignment horizontal="center" vertical="center"/>
    </xf>
    <xf numFmtId="0" fontId="0" fillId="19" borderId="20" xfId="0" applyFill="1" applyBorder="1" applyAlignment="1">
      <alignment horizontal="center" vertical="center"/>
    </xf>
    <xf numFmtId="0" fontId="7" fillId="19" borderId="21" xfId="0" applyFont="1" applyFill="1" applyBorder="1" applyAlignment="1">
      <alignment horizontal="center" vertical="center"/>
    </xf>
    <xf numFmtId="0" fontId="0" fillId="19" borderId="42" xfId="0" applyFill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0" xfId="0" applyAlignment="1"/>
    <xf numFmtId="0" fontId="0" fillId="7" borderId="49" xfId="0" applyFill="1" applyBorder="1" applyAlignment="1">
      <alignment horizontal="center" vertical="center"/>
    </xf>
    <xf numFmtId="0" fontId="5" fillId="11" borderId="48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50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11" borderId="48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5" fillId="11" borderId="41" xfId="0" applyFont="1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5" borderId="0" xfId="0" applyFill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3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zoomScale="81" zoomScaleNormal="81" workbookViewId="0">
      <selection activeCell="K37" sqref="K37"/>
    </sheetView>
  </sheetViews>
  <sheetFormatPr baseColWidth="10" defaultRowHeight="15" outlineLevelCol="1" x14ac:dyDescent="0.2"/>
  <cols>
    <col min="1" max="1" width="11" style="1" customWidth="1"/>
    <col min="2" max="2" width="38" style="1" customWidth="1"/>
    <col min="3" max="3" width="27.28515625" style="1" customWidth="1"/>
    <col min="4" max="4" width="10.7109375" style="1" customWidth="1"/>
    <col min="5" max="5" width="9.140625" style="1" customWidth="1"/>
    <col min="6" max="6" width="13.140625" hidden="1" customWidth="1"/>
    <col min="7" max="7" width="10.42578125" customWidth="1"/>
    <col min="8" max="8" width="9.140625" style="1" customWidth="1"/>
    <col min="9" max="9" width="13.140625" customWidth="1"/>
    <col min="10" max="10" width="10.42578125" customWidth="1"/>
    <col min="11" max="11" width="13.140625" customWidth="1"/>
    <col min="12" max="12" width="10.42578125" customWidth="1"/>
    <col min="13" max="13" width="17.140625" customWidth="1"/>
    <col min="14" max="15" width="12.42578125" hidden="1" customWidth="1" outlineLevel="1"/>
    <col min="16" max="20" width="11.42578125" hidden="1" customWidth="1" outlineLevel="1"/>
    <col min="21" max="21" width="12" bestFit="1" customWidth="1" collapsed="1"/>
  </cols>
  <sheetData>
    <row r="1" spans="1:20" ht="15.75" thickBot="1" x14ac:dyDescent="0.25">
      <c r="B1" s="2"/>
      <c r="C1" s="3"/>
      <c r="D1" s="2"/>
    </row>
    <row r="2" spans="1:20" ht="13.5" thickTop="1" x14ac:dyDescent="0.2">
      <c r="A2" s="63" t="s">
        <v>59</v>
      </c>
      <c r="B2" s="64"/>
      <c r="C2" s="64"/>
      <c r="D2" s="64"/>
      <c r="E2" s="64"/>
      <c r="F2" s="65"/>
      <c r="G2" s="65"/>
      <c r="H2" s="65"/>
      <c r="I2" s="65"/>
      <c r="J2" s="65"/>
      <c r="K2" s="65"/>
      <c r="L2" s="65"/>
      <c r="M2" s="66"/>
    </row>
    <row r="3" spans="1:20" ht="15.7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9"/>
    </row>
    <row r="4" spans="1:20" ht="52.5" customHeight="1" thickBot="1" x14ac:dyDescent="0.35">
      <c r="A4" s="70" t="s">
        <v>3</v>
      </c>
      <c r="B4" s="72" t="s">
        <v>2</v>
      </c>
      <c r="C4" s="72" t="s">
        <v>1</v>
      </c>
      <c r="D4" s="58" t="s">
        <v>63</v>
      </c>
      <c r="E4" s="58"/>
      <c r="F4" s="74" t="s">
        <v>66</v>
      </c>
      <c r="G4" s="75"/>
      <c r="H4" s="76"/>
      <c r="I4" s="58" t="s">
        <v>67</v>
      </c>
      <c r="J4" s="58"/>
      <c r="K4" s="58" t="s">
        <v>23</v>
      </c>
      <c r="L4" s="58"/>
      <c r="M4" s="59" t="s">
        <v>5</v>
      </c>
      <c r="N4" s="62" t="s">
        <v>19</v>
      </c>
      <c r="O4" s="62"/>
      <c r="P4" s="62"/>
      <c r="Q4" s="62"/>
      <c r="R4" s="62"/>
      <c r="S4" s="62"/>
    </row>
    <row r="5" spans="1:20" ht="18.75" customHeight="1" x14ac:dyDescent="0.2">
      <c r="A5" s="71"/>
      <c r="B5" s="73"/>
      <c r="C5" s="73"/>
      <c r="D5" s="58" t="s">
        <v>4</v>
      </c>
      <c r="E5" s="58" t="s">
        <v>0</v>
      </c>
      <c r="F5" s="58" t="s">
        <v>4</v>
      </c>
      <c r="G5" s="58" t="s">
        <v>0</v>
      </c>
      <c r="H5" s="20"/>
      <c r="I5" s="58" t="s">
        <v>4</v>
      </c>
      <c r="J5" s="58" t="s">
        <v>0</v>
      </c>
      <c r="K5" s="58" t="s">
        <v>4</v>
      </c>
      <c r="L5" s="58" t="s">
        <v>0</v>
      </c>
      <c r="M5" s="60"/>
      <c r="N5" s="55" t="s">
        <v>14</v>
      </c>
      <c r="O5" s="56"/>
      <c r="P5" s="57" t="s">
        <v>16</v>
      </c>
      <c r="Q5" s="56"/>
      <c r="R5" s="57" t="s">
        <v>15</v>
      </c>
      <c r="S5" s="56"/>
      <c r="T5" s="18" t="s">
        <v>20</v>
      </c>
    </row>
    <row r="6" spans="1:20" ht="30" customHeight="1" thickBot="1" x14ac:dyDescent="0.25">
      <c r="A6" s="71"/>
      <c r="B6" s="73"/>
      <c r="C6" s="73"/>
      <c r="D6" s="20" t="s">
        <v>22</v>
      </c>
      <c r="E6" s="20" t="s">
        <v>21</v>
      </c>
      <c r="F6" s="20" t="s">
        <v>22</v>
      </c>
      <c r="G6" s="20" t="s">
        <v>22</v>
      </c>
      <c r="H6" s="20" t="s">
        <v>21</v>
      </c>
      <c r="I6" s="20" t="s">
        <v>22</v>
      </c>
      <c r="J6" s="20" t="s">
        <v>21</v>
      </c>
      <c r="K6" s="20" t="s">
        <v>22</v>
      </c>
      <c r="L6" s="20" t="s">
        <v>21</v>
      </c>
      <c r="M6" s="61"/>
      <c r="N6" s="19" t="s">
        <v>17</v>
      </c>
      <c r="O6" s="15" t="s">
        <v>18</v>
      </c>
      <c r="P6" s="15" t="s">
        <v>17</v>
      </c>
      <c r="Q6" s="15" t="s">
        <v>18</v>
      </c>
      <c r="R6" s="15" t="s">
        <v>17</v>
      </c>
      <c r="S6" s="15" t="s">
        <v>18</v>
      </c>
    </row>
    <row r="7" spans="1:20" x14ac:dyDescent="0.2">
      <c r="A7" s="52" t="s">
        <v>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4"/>
    </row>
    <row r="8" spans="1:20" x14ac:dyDescent="0.2">
      <c r="A8" s="6"/>
      <c r="B8" s="4" t="s">
        <v>44</v>
      </c>
      <c r="C8" s="5"/>
      <c r="D8" s="77"/>
      <c r="E8" s="78"/>
      <c r="F8" s="77"/>
      <c r="G8" s="78"/>
      <c r="H8" s="39"/>
      <c r="I8" s="77"/>
      <c r="J8" s="78"/>
      <c r="K8" s="77"/>
      <c r="L8" s="78"/>
      <c r="M8" s="30"/>
    </row>
    <row r="9" spans="1:20" x14ac:dyDescent="0.2">
      <c r="A9" s="52" t="s">
        <v>24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</row>
    <row r="10" spans="1:20" ht="14.25" customHeight="1" x14ac:dyDescent="0.25">
      <c r="A10" s="6">
        <v>1</v>
      </c>
      <c r="B10" s="4" t="s">
        <v>34</v>
      </c>
      <c r="C10" s="22" t="s">
        <v>35</v>
      </c>
      <c r="D10" s="40">
        <v>818</v>
      </c>
      <c r="E10" s="40">
        <v>16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43">
        <f t="shared" ref="M10:M19" si="0">E10+H10+J10+L10-MIN(E10,H10,J10,L10)</f>
        <v>16</v>
      </c>
      <c r="N10" s="16" t="e">
        <f>#REF!</f>
        <v>#REF!</v>
      </c>
      <c r="O10" s="16" t="e">
        <f t="shared" ref="O10:O19" si="1">(N10*1000)/MAX(N$10:N$12)</f>
        <v>#REF!</v>
      </c>
      <c r="P10" s="16" t="e">
        <f>#REF!</f>
        <v>#REF!</v>
      </c>
      <c r="Q10" s="16" t="e">
        <f t="shared" ref="Q10:Q19" si="2">(P10*1000)/MAX(P$10:P$12)</f>
        <v>#REF!</v>
      </c>
      <c r="R10" s="16" t="e">
        <f>#REF!</f>
        <v>#REF!</v>
      </c>
      <c r="S10" s="16" t="e">
        <f t="shared" ref="S10:S19" si="3">(R10*1000)/MAX(R$10:R$12)</f>
        <v>#REF!</v>
      </c>
      <c r="T10" s="17" t="e">
        <f t="shared" ref="T10:T19" si="4">0.4*((O10+S10)-MIN(O10,S10))+0.6*Q10</f>
        <v>#REF!</v>
      </c>
    </row>
    <row r="11" spans="1:20" ht="14.25" customHeight="1" x14ac:dyDescent="0.25">
      <c r="A11" s="6">
        <v>2</v>
      </c>
      <c r="B11" s="4" t="s">
        <v>37</v>
      </c>
      <c r="C11" s="5" t="s">
        <v>31</v>
      </c>
      <c r="D11" s="40">
        <v>319</v>
      </c>
      <c r="E11" s="40">
        <v>13</v>
      </c>
      <c r="F11" s="23">
        <v>0</v>
      </c>
      <c r="G11" s="40">
        <v>262</v>
      </c>
      <c r="H11" s="40">
        <v>16</v>
      </c>
      <c r="I11" s="23">
        <v>0</v>
      </c>
      <c r="J11" s="23">
        <v>0</v>
      </c>
      <c r="K11" s="23">
        <v>0</v>
      </c>
      <c r="L11" s="23">
        <v>0</v>
      </c>
      <c r="M11" s="43">
        <f>E11+H11+J11+L11-MIN(E11,H11,J11,L11)</f>
        <v>29</v>
      </c>
      <c r="N11" s="16" t="e">
        <f>#REF!</f>
        <v>#REF!</v>
      </c>
      <c r="O11" s="16" t="e">
        <f t="shared" si="1"/>
        <v>#REF!</v>
      </c>
      <c r="P11" s="16" t="e">
        <f>#REF!</f>
        <v>#REF!</v>
      </c>
      <c r="Q11" s="16" t="e">
        <f t="shared" si="2"/>
        <v>#REF!</v>
      </c>
      <c r="R11" s="16" t="e">
        <f>#REF!</f>
        <v>#REF!</v>
      </c>
      <c r="S11" s="16" t="e">
        <f t="shared" si="3"/>
        <v>#REF!</v>
      </c>
      <c r="T11" s="17" t="e">
        <f>0.4*((O11+S11)-MIN(O11,S11))+0.6*Q11</f>
        <v>#REF!</v>
      </c>
    </row>
    <row r="12" spans="1:20" ht="14.25" customHeight="1" x14ac:dyDescent="0.25">
      <c r="A12" s="6">
        <v>3</v>
      </c>
      <c r="B12" s="4" t="s">
        <v>33</v>
      </c>
      <c r="C12" s="22" t="s">
        <v>36</v>
      </c>
      <c r="D12" s="40">
        <v>824</v>
      </c>
      <c r="E12" s="40">
        <v>20</v>
      </c>
      <c r="F12" s="23">
        <v>0</v>
      </c>
      <c r="G12" s="40">
        <v>1000</v>
      </c>
      <c r="H12" s="40">
        <v>25</v>
      </c>
      <c r="I12" s="40">
        <v>826</v>
      </c>
      <c r="J12" s="40">
        <v>20</v>
      </c>
      <c r="K12" s="23">
        <v>0</v>
      </c>
      <c r="L12" s="23">
        <v>0</v>
      </c>
      <c r="M12" s="43">
        <f t="shared" si="0"/>
        <v>65</v>
      </c>
      <c r="N12" s="16" t="e">
        <f>#REF!</f>
        <v>#REF!</v>
      </c>
      <c r="O12" s="16" t="e">
        <f t="shared" si="1"/>
        <v>#REF!</v>
      </c>
      <c r="P12" s="16" t="e">
        <f>#REF!</f>
        <v>#REF!</v>
      </c>
      <c r="Q12" s="16" t="e">
        <f t="shared" si="2"/>
        <v>#REF!</v>
      </c>
      <c r="R12" s="16" t="e">
        <f>#REF!</f>
        <v>#REF!</v>
      </c>
      <c r="S12" s="16" t="e">
        <f t="shared" si="3"/>
        <v>#REF!</v>
      </c>
      <c r="T12" s="17" t="e">
        <f t="shared" si="4"/>
        <v>#REF!</v>
      </c>
    </row>
    <row r="13" spans="1:20" ht="14.25" customHeight="1" x14ac:dyDescent="0.25">
      <c r="A13" s="6">
        <v>4</v>
      </c>
      <c r="B13" s="22" t="s">
        <v>60</v>
      </c>
      <c r="C13" s="22" t="s">
        <v>31</v>
      </c>
      <c r="D13" s="40">
        <v>1000</v>
      </c>
      <c r="E13" s="40">
        <v>25</v>
      </c>
      <c r="F13" s="23">
        <v>0</v>
      </c>
      <c r="G13" s="40">
        <v>821</v>
      </c>
      <c r="H13" s="40">
        <v>20</v>
      </c>
      <c r="I13" s="40">
        <v>1000</v>
      </c>
      <c r="J13" s="40">
        <v>25</v>
      </c>
      <c r="K13" s="23">
        <v>0</v>
      </c>
      <c r="L13" s="23">
        <v>0</v>
      </c>
      <c r="M13" s="43">
        <f t="shared" si="0"/>
        <v>70</v>
      </c>
      <c r="N13" s="16" t="e">
        <f>#REF!</f>
        <v>#REF!</v>
      </c>
      <c r="O13" s="16" t="e">
        <f t="shared" si="1"/>
        <v>#REF!</v>
      </c>
      <c r="P13" s="16" t="e">
        <f>#REF!</f>
        <v>#REF!</v>
      </c>
      <c r="Q13" s="16" t="e">
        <f t="shared" si="2"/>
        <v>#REF!</v>
      </c>
      <c r="R13" s="16" t="e">
        <f>#REF!</f>
        <v>#REF!</v>
      </c>
      <c r="S13" s="16" t="e">
        <f t="shared" si="3"/>
        <v>#REF!</v>
      </c>
      <c r="T13" s="17" t="e">
        <f t="shared" si="4"/>
        <v>#REF!</v>
      </c>
    </row>
    <row r="14" spans="1:20" ht="14.25" customHeight="1" x14ac:dyDescent="0.25">
      <c r="A14" s="6"/>
      <c r="B14" s="22"/>
      <c r="C14" s="22"/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43">
        <f t="shared" si="0"/>
        <v>0</v>
      </c>
      <c r="N14" s="16" t="e">
        <f>#REF!</f>
        <v>#REF!</v>
      </c>
      <c r="O14" s="16" t="e">
        <f t="shared" si="1"/>
        <v>#REF!</v>
      </c>
      <c r="P14" s="16" t="e">
        <f>#REF!</f>
        <v>#REF!</v>
      </c>
      <c r="Q14" s="16" t="e">
        <f t="shared" si="2"/>
        <v>#REF!</v>
      </c>
      <c r="R14" s="16" t="e">
        <f>#REF!</f>
        <v>#REF!</v>
      </c>
      <c r="S14" s="16" t="e">
        <f t="shared" si="3"/>
        <v>#REF!</v>
      </c>
      <c r="T14" s="17" t="e">
        <f t="shared" si="4"/>
        <v>#REF!</v>
      </c>
    </row>
    <row r="15" spans="1:20" ht="14.25" customHeight="1" x14ac:dyDescent="0.25">
      <c r="A15" s="6"/>
      <c r="B15" s="22"/>
      <c r="C15" s="22"/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43">
        <f t="shared" si="0"/>
        <v>0</v>
      </c>
      <c r="N15" s="16" t="e">
        <f>#REF!</f>
        <v>#REF!</v>
      </c>
      <c r="O15" s="16" t="e">
        <f t="shared" si="1"/>
        <v>#REF!</v>
      </c>
      <c r="P15" s="16" t="e">
        <f>#REF!</f>
        <v>#REF!</v>
      </c>
      <c r="Q15" s="16" t="e">
        <f t="shared" si="2"/>
        <v>#REF!</v>
      </c>
      <c r="R15" s="16" t="e">
        <f>#REF!</f>
        <v>#REF!</v>
      </c>
      <c r="S15" s="16" t="e">
        <f t="shared" si="3"/>
        <v>#REF!</v>
      </c>
      <c r="T15" s="17" t="e">
        <f t="shared" si="4"/>
        <v>#REF!</v>
      </c>
    </row>
    <row r="16" spans="1:20" ht="14.25" customHeight="1" x14ac:dyDescent="0.25">
      <c r="A16" s="6"/>
      <c r="B16" s="22"/>
      <c r="C16" s="22"/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43">
        <f t="shared" si="0"/>
        <v>0</v>
      </c>
      <c r="N16" s="16" t="e">
        <f>#REF!</f>
        <v>#REF!</v>
      </c>
      <c r="O16" s="16" t="e">
        <f t="shared" si="1"/>
        <v>#REF!</v>
      </c>
      <c r="P16" s="16" t="e">
        <f>#REF!</f>
        <v>#REF!</v>
      </c>
      <c r="Q16" s="16" t="e">
        <f t="shared" si="2"/>
        <v>#REF!</v>
      </c>
      <c r="R16" s="16" t="e">
        <f>#REF!</f>
        <v>#REF!</v>
      </c>
      <c r="S16" s="16" t="e">
        <f t="shared" si="3"/>
        <v>#REF!</v>
      </c>
      <c r="T16" s="17" t="e">
        <f t="shared" si="4"/>
        <v>#REF!</v>
      </c>
    </row>
    <row r="17" spans="1:20" ht="14.25" customHeight="1" x14ac:dyDescent="0.25">
      <c r="A17" s="6"/>
      <c r="B17" s="22"/>
      <c r="C17" s="22"/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43">
        <f t="shared" si="0"/>
        <v>0</v>
      </c>
      <c r="N17" s="16" t="e">
        <f>#REF!</f>
        <v>#REF!</v>
      </c>
      <c r="O17" s="16" t="e">
        <f t="shared" si="1"/>
        <v>#REF!</v>
      </c>
      <c r="P17" s="16" t="e">
        <f>#REF!</f>
        <v>#REF!</v>
      </c>
      <c r="Q17" s="16" t="e">
        <f t="shared" si="2"/>
        <v>#REF!</v>
      </c>
      <c r="R17" s="16" t="e">
        <f>#REF!</f>
        <v>#REF!</v>
      </c>
      <c r="S17" s="16" t="e">
        <f t="shared" si="3"/>
        <v>#REF!</v>
      </c>
      <c r="T17" s="17" t="e">
        <f t="shared" si="4"/>
        <v>#REF!</v>
      </c>
    </row>
    <row r="18" spans="1:20" ht="14.25" customHeight="1" x14ac:dyDescent="0.25">
      <c r="A18" s="6"/>
      <c r="B18" s="22"/>
      <c r="C18" s="22"/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43">
        <f t="shared" si="0"/>
        <v>0</v>
      </c>
      <c r="N18" s="16" t="e">
        <f>#REF!</f>
        <v>#REF!</v>
      </c>
      <c r="O18" s="16" t="e">
        <f t="shared" si="1"/>
        <v>#REF!</v>
      </c>
      <c r="P18" s="16" t="e">
        <f>#REF!</f>
        <v>#REF!</v>
      </c>
      <c r="Q18" s="16" t="e">
        <f t="shared" si="2"/>
        <v>#REF!</v>
      </c>
      <c r="R18" s="16" t="e">
        <f>#REF!</f>
        <v>#REF!</v>
      </c>
      <c r="S18" s="16" t="e">
        <f t="shared" si="3"/>
        <v>#REF!</v>
      </c>
      <c r="T18" s="17" t="e">
        <f t="shared" si="4"/>
        <v>#REF!</v>
      </c>
    </row>
    <row r="19" spans="1:20" ht="14.25" customHeight="1" x14ac:dyDescent="0.25">
      <c r="A19" s="6"/>
      <c r="B19" s="22"/>
      <c r="C19" s="22"/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43">
        <f t="shared" si="0"/>
        <v>0</v>
      </c>
      <c r="N19" s="16" t="e">
        <f>#REF!</f>
        <v>#REF!</v>
      </c>
      <c r="O19" s="16" t="e">
        <f t="shared" si="1"/>
        <v>#REF!</v>
      </c>
      <c r="P19" s="16" t="e">
        <f>#REF!</f>
        <v>#REF!</v>
      </c>
      <c r="Q19" s="16" t="e">
        <f t="shared" si="2"/>
        <v>#REF!</v>
      </c>
      <c r="R19" s="16" t="e">
        <f>#REF!</f>
        <v>#REF!</v>
      </c>
      <c r="S19" s="16" t="e">
        <f t="shared" si="3"/>
        <v>#REF!</v>
      </c>
      <c r="T19" s="17" t="e">
        <f t="shared" si="4"/>
        <v>#REF!</v>
      </c>
    </row>
    <row r="20" spans="1:20" x14ac:dyDescent="0.2">
      <c r="A20" s="52" t="s">
        <v>25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4"/>
      <c r="N20" s="16"/>
      <c r="O20" s="16"/>
      <c r="P20" s="16"/>
      <c r="Q20" s="16"/>
      <c r="R20" s="16"/>
      <c r="S20" s="16"/>
      <c r="T20" s="17">
        <f>0.4*((O20+S20)-MIN(O20,S20))+0.6*Q20</f>
        <v>0</v>
      </c>
    </row>
    <row r="21" spans="1:20" ht="15.75" x14ac:dyDescent="0.25">
      <c r="A21" s="6">
        <v>5</v>
      </c>
      <c r="B21" s="4" t="s">
        <v>61</v>
      </c>
      <c r="C21" s="22" t="s">
        <v>36</v>
      </c>
      <c r="D21" s="40">
        <v>367</v>
      </c>
      <c r="E21" s="40">
        <v>16</v>
      </c>
      <c r="F21" s="23">
        <v>0</v>
      </c>
      <c r="G21" s="40">
        <v>0</v>
      </c>
      <c r="H21" s="40">
        <v>16</v>
      </c>
      <c r="I21" s="40">
        <v>113</v>
      </c>
      <c r="J21" s="40">
        <v>16</v>
      </c>
      <c r="K21" s="23">
        <v>0</v>
      </c>
      <c r="L21" s="23">
        <v>0</v>
      </c>
      <c r="M21" s="43">
        <f>E21+H21+J21+L21-MIN(E21,H21,J21,L21)</f>
        <v>48</v>
      </c>
      <c r="N21" s="16" t="e">
        <f>#REF!</f>
        <v>#REF!</v>
      </c>
      <c r="O21" s="16" t="e">
        <f>(N21*1000)/MAX(N$21:N$29)</f>
        <v>#REF!</v>
      </c>
      <c r="P21" s="16" t="e">
        <f>#REF!</f>
        <v>#REF!</v>
      </c>
      <c r="Q21" s="16" t="e">
        <f>(P21*1000)/MAX(P$21:P$29)</f>
        <v>#REF!</v>
      </c>
      <c r="R21" s="16" t="e">
        <f>#REF!</f>
        <v>#REF!</v>
      </c>
      <c r="S21" s="16" t="e">
        <f>(R21*1000)/MAX(R$21:R$29)</f>
        <v>#REF!</v>
      </c>
      <c r="T21" s="17" t="e">
        <f>0.4*((O21+S21)-MIN(O21,S21))+0.6*Q21</f>
        <v>#REF!</v>
      </c>
    </row>
    <row r="22" spans="1:20" ht="15.75" x14ac:dyDescent="0.25">
      <c r="A22" s="6">
        <v>6</v>
      </c>
      <c r="B22" s="24" t="s">
        <v>30</v>
      </c>
      <c r="C22" s="5" t="s">
        <v>31</v>
      </c>
      <c r="D22" s="40">
        <v>1000</v>
      </c>
      <c r="E22" s="40">
        <v>25</v>
      </c>
      <c r="F22" s="23">
        <v>0</v>
      </c>
      <c r="G22" s="40">
        <v>1000</v>
      </c>
      <c r="H22" s="40">
        <v>25</v>
      </c>
      <c r="I22" s="40">
        <v>1000</v>
      </c>
      <c r="J22" s="40">
        <v>25</v>
      </c>
      <c r="K22" s="23">
        <v>0</v>
      </c>
      <c r="L22" s="23">
        <v>0</v>
      </c>
      <c r="M22" s="43">
        <f>E22+H22+J22+L22-MIN(E22,H22,J22,L22)</f>
        <v>75</v>
      </c>
    </row>
    <row r="23" spans="1:20" ht="15.75" x14ac:dyDescent="0.25">
      <c r="A23" s="6">
        <v>7</v>
      </c>
      <c r="B23" s="22" t="s">
        <v>42</v>
      </c>
      <c r="C23" s="22" t="s">
        <v>43</v>
      </c>
      <c r="D23" s="40">
        <v>869</v>
      </c>
      <c r="E23" s="40">
        <v>20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43">
        <f>E23+H23+J23+L23-MIN(E23,H23,J23,L23)</f>
        <v>20</v>
      </c>
      <c r="N23" s="16" t="e">
        <f>#REF!</f>
        <v>#REF!</v>
      </c>
      <c r="O23" s="16" t="e">
        <f>(N23*1000)/MAX(N$21:N$29)</f>
        <v>#REF!</v>
      </c>
      <c r="P23" s="16" t="e">
        <f>#REF!</f>
        <v>#REF!</v>
      </c>
      <c r="Q23" s="16" t="e">
        <f>(P23*1000)/MAX(P$21:P$29)</f>
        <v>#REF!</v>
      </c>
      <c r="R23" s="16" t="e">
        <f>#REF!</f>
        <v>#REF!</v>
      </c>
      <c r="S23" s="16" t="e">
        <f>(R23*1000)/MAX(R$21:R$29)</f>
        <v>#REF!</v>
      </c>
      <c r="T23" s="17" t="e">
        <f>0.4*((O23+S23)-MIN(O23,S23))+0.6*Q23</f>
        <v>#REF!</v>
      </c>
    </row>
    <row r="24" spans="1:20" ht="15.75" x14ac:dyDescent="0.25">
      <c r="A24" s="6">
        <v>11</v>
      </c>
      <c r="B24" s="22" t="s">
        <v>65</v>
      </c>
      <c r="C24" s="5" t="s">
        <v>31</v>
      </c>
      <c r="D24" s="23">
        <v>0</v>
      </c>
      <c r="E24" s="23">
        <v>0</v>
      </c>
      <c r="F24" s="23">
        <v>0</v>
      </c>
      <c r="G24" s="40">
        <v>860</v>
      </c>
      <c r="H24" s="40">
        <v>20</v>
      </c>
      <c r="I24" s="40">
        <v>630</v>
      </c>
      <c r="J24" s="40">
        <v>20</v>
      </c>
      <c r="K24" s="23">
        <v>0</v>
      </c>
      <c r="L24" s="23">
        <v>0</v>
      </c>
      <c r="M24" s="43">
        <f>E24+H24+J24+L24-MIN(E24,H24,J24,L24)</f>
        <v>40</v>
      </c>
      <c r="N24" s="16" t="e">
        <f>#REF!</f>
        <v>#REF!</v>
      </c>
      <c r="O24" s="16" t="e">
        <f>(N24*1000)/MAX(N$21:N$29)</f>
        <v>#REF!</v>
      </c>
      <c r="P24" s="16" t="e">
        <f>#REF!</f>
        <v>#REF!</v>
      </c>
      <c r="Q24" s="16" t="e">
        <f>(P24*1000)/MAX(P$21:P$29)</f>
        <v>#REF!</v>
      </c>
      <c r="R24" s="16" t="e">
        <f>#REF!</f>
        <v>#REF!</v>
      </c>
      <c r="S24" s="16" t="e">
        <f>(R24*1000)/MAX(R$21:R$29)</f>
        <v>#REF!</v>
      </c>
      <c r="T24" s="17" t="e">
        <f>0.4*((O24+S24)-MIN(O24,S24))+0.6*Q24</f>
        <v>#REF!</v>
      </c>
    </row>
    <row r="25" spans="1:20" ht="15.75" x14ac:dyDescent="0.25">
      <c r="A25" s="6"/>
      <c r="B25" s="22"/>
      <c r="C25" s="22"/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43">
        <f>E25+H25+J25+L25-MIN(E25,H25,J25,L25)</f>
        <v>0</v>
      </c>
      <c r="N25" s="16" t="e">
        <f>#REF!</f>
        <v>#REF!</v>
      </c>
      <c r="O25" s="16" t="e">
        <f>(N25*1000)/MAX(N$21:N$29)</f>
        <v>#REF!</v>
      </c>
      <c r="P25" s="16" t="e">
        <f>#REF!</f>
        <v>#REF!</v>
      </c>
      <c r="Q25" s="16" t="e">
        <f>(P25*1000)/MAX(P$21:P$29)</f>
        <v>#REF!</v>
      </c>
      <c r="R25" s="16" t="e">
        <f>#REF!</f>
        <v>#REF!</v>
      </c>
      <c r="S25" s="16" t="e">
        <f>(R25*1000)/MAX(R$21:R$29)</f>
        <v>#REF!</v>
      </c>
      <c r="T25" s="17" t="e">
        <f>0.4*((O25+S25)-MIN(O25,S25))+0.6*Q25</f>
        <v>#REF!</v>
      </c>
    </row>
    <row r="26" spans="1:20" x14ac:dyDescent="0.2">
      <c r="A26" s="52" t="s">
        <v>26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16"/>
      <c r="O26" s="16"/>
      <c r="P26" s="16"/>
      <c r="Q26" s="16"/>
      <c r="R26" s="16"/>
      <c r="S26" s="16"/>
      <c r="T26" s="17">
        <f>0.4*((O26+S26)-MIN(O26,S26))+0.6*Q26</f>
        <v>0</v>
      </c>
    </row>
    <row r="27" spans="1:20" ht="15.75" x14ac:dyDescent="0.25">
      <c r="A27" s="6">
        <v>8</v>
      </c>
      <c r="B27" s="24" t="s">
        <v>62</v>
      </c>
      <c r="C27" s="5" t="s">
        <v>29</v>
      </c>
      <c r="D27" s="40">
        <v>642</v>
      </c>
      <c r="E27" s="40">
        <v>16</v>
      </c>
      <c r="F27" s="23">
        <v>0</v>
      </c>
      <c r="G27" s="40">
        <v>0</v>
      </c>
      <c r="H27" s="40">
        <v>20</v>
      </c>
      <c r="I27" s="40">
        <v>486</v>
      </c>
      <c r="J27" s="40">
        <v>16</v>
      </c>
      <c r="K27" s="23">
        <v>0</v>
      </c>
      <c r="L27" s="23">
        <v>0</v>
      </c>
      <c r="M27" s="43">
        <f>E27+H27+J27+L27-MIN(E27,H27,J27,L27)</f>
        <v>52</v>
      </c>
    </row>
    <row r="28" spans="1:20" ht="15.75" x14ac:dyDescent="0.25">
      <c r="A28" s="6">
        <v>9</v>
      </c>
      <c r="B28" s="24" t="s">
        <v>32</v>
      </c>
      <c r="C28" s="5" t="s">
        <v>29</v>
      </c>
      <c r="D28" s="40">
        <v>902</v>
      </c>
      <c r="E28" s="40">
        <v>20</v>
      </c>
      <c r="F28" s="23">
        <v>0</v>
      </c>
      <c r="G28" s="23">
        <v>0</v>
      </c>
      <c r="H28" s="23">
        <v>0</v>
      </c>
      <c r="I28" s="40">
        <v>905</v>
      </c>
      <c r="J28" s="40">
        <v>20</v>
      </c>
      <c r="K28" s="23">
        <v>0</v>
      </c>
      <c r="L28" s="23">
        <v>0</v>
      </c>
      <c r="M28" s="43">
        <f>E28+H28+J28+L28-MIN(E28,H28,J28,L28)</f>
        <v>40</v>
      </c>
    </row>
    <row r="29" spans="1:20" ht="16.5" thickBot="1" x14ac:dyDescent="0.3">
      <c r="A29" s="27">
        <v>10</v>
      </c>
      <c r="B29" s="41" t="s">
        <v>27</v>
      </c>
      <c r="C29" s="28" t="s">
        <v>28</v>
      </c>
      <c r="D29" s="42">
        <v>1000</v>
      </c>
      <c r="E29" s="42">
        <v>25</v>
      </c>
      <c r="F29" s="29">
        <v>0</v>
      </c>
      <c r="G29" s="42">
        <v>1000</v>
      </c>
      <c r="H29" s="42">
        <v>25</v>
      </c>
      <c r="I29" s="42">
        <v>1000</v>
      </c>
      <c r="J29" s="42">
        <v>25</v>
      </c>
      <c r="K29" s="29">
        <v>0</v>
      </c>
      <c r="L29" s="29">
        <v>0</v>
      </c>
      <c r="M29" s="44">
        <f>E29+H29+J29+L29-MIN(E29,H29,J29,L29)</f>
        <v>75</v>
      </c>
      <c r="N29" s="16" t="e">
        <f>#REF!</f>
        <v>#REF!</v>
      </c>
      <c r="O29" s="16" t="e">
        <f>(N29*1000)/MAX(N$21:N$29)</f>
        <v>#REF!</v>
      </c>
      <c r="P29" s="16" t="e">
        <f>#REF!</f>
        <v>#REF!</v>
      </c>
      <c r="Q29" s="16" t="e">
        <f>(P29*1000)/MAX(P$21:P$29)</f>
        <v>#REF!</v>
      </c>
      <c r="R29" s="16" t="e">
        <f>#REF!</f>
        <v>#REF!</v>
      </c>
      <c r="S29" s="16" t="e">
        <f>(R29*1000)/MAX(R$21:R$29)</f>
        <v>#REF!</v>
      </c>
      <c r="T29" s="17" t="e">
        <f>0.4*((O29+S29)-MIN(O29,S29))+0.6*Q29</f>
        <v>#REF!</v>
      </c>
    </row>
    <row r="30" spans="1:20" ht="15.75" thickTop="1" x14ac:dyDescent="0.2"/>
  </sheetData>
  <mergeCells count="25">
    <mergeCell ref="A20:M20"/>
    <mergeCell ref="D8:E8"/>
    <mergeCell ref="F8:G8"/>
    <mergeCell ref="I8:J8"/>
    <mergeCell ref="K8:L8"/>
    <mergeCell ref="A7:M7"/>
    <mergeCell ref="A9:M9"/>
    <mergeCell ref="A2:M3"/>
    <mergeCell ref="A4:A6"/>
    <mergeCell ref="B4:B6"/>
    <mergeCell ref="C4:C6"/>
    <mergeCell ref="D4:E4"/>
    <mergeCell ref="D5:E5"/>
    <mergeCell ref="F5:G5"/>
    <mergeCell ref="F4:H4"/>
    <mergeCell ref="A26:M26"/>
    <mergeCell ref="N5:O5"/>
    <mergeCell ref="P5:Q5"/>
    <mergeCell ref="R5:S5"/>
    <mergeCell ref="I4:J4"/>
    <mergeCell ref="M4:M6"/>
    <mergeCell ref="N4:S4"/>
    <mergeCell ref="I5:J5"/>
    <mergeCell ref="K4:L4"/>
    <mergeCell ref="K5:L5"/>
  </mergeCells>
  <pageMargins left="0.75" right="0.75" top="0.33" bottom="0.3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1"/>
  <sheetViews>
    <sheetView topLeftCell="A36" zoomScale="97" workbookViewId="0">
      <selection activeCell="AC47" sqref="AC47"/>
    </sheetView>
  </sheetViews>
  <sheetFormatPr baseColWidth="10" defaultRowHeight="12.75" outlineLevelCol="1" x14ac:dyDescent="0.2"/>
  <cols>
    <col min="1" max="1" width="12.28515625" customWidth="1"/>
    <col min="2" max="2" width="15" bestFit="1" customWidth="1"/>
    <col min="3" max="3" width="3.5703125" hidden="1" customWidth="1" outlineLevel="1"/>
    <col min="4" max="4" width="3.42578125" hidden="1" customWidth="1" outlineLevel="1"/>
    <col min="5" max="5" width="3.85546875" hidden="1" customWidth="1" outlineLevel="1"/>
    <col min="6" max="6" width="3.5703125" hidden="1" customWidth="1" outlineLevel="1"/>
    <col min="7" max="7" width="3.28515625" hidden="1" customWidth="1" outlineLevel="1"/>
    <col min="8" max="8" width="2.85546875" hidden="1" customWidth="1" outlineLevel="1"/>
    <col min="9" max="9" width="3.28515625" hidden="1" customWidth="1" outlineLevel="1"/>
    <col min="10" max="10" width="3.140625" hidden="1" customWidth="1" outlineLevel="1"/>
    <col min="11" max="13" width="3.42578125" hidden="1" customWidth="1" outlineLevel="1"/>
    <col min="14" max="14" width="5.85546875" hidden="1" customWidth="1" outlineLevel="1"/>
    <col min="15" max="15" width="7.7109375" hidden="1" customWidth="1" outlineLevel="1"/>
    <col min="16" max="16" width="2.5703125" hidden="1" customWidth="1" outlineLevel="1"/>
    <col min="17" max="17" width="2.5703125" customWidth="1" collapsed="1"/>
    <col min="18" max="18" width="3.5703125" customWidth="1" outlineLevel="1"/>
    <col min="19" max="19" width="3.42578125" customWidth="1" outlineLevel="1"/>
    <col min="20" max="20" width="3.85546875" customWidth="1" outlineLevel="1"/>
    <col min="21" max="21" width="3.5703125" customWidth="1" outlineLevel="1"/>
    <col min="22" max="22" width="3.28515625" customWidth="1" outlineLevel="1"/>
    <col min="23" max="23" width="2.85546875" customWidth="1" outlineLevel="1"/>
    <col min="24" max="24" width="3.28515625" customWidth="1" outlineLevel="1"/>
    <col min="25" max="25" width="3.140625" customWidth="1" outlineLevel="1"/>
    <col min="26" max="28" width="3.42578125" customWidth="1" outlineLevel="1"/>
    <col min="29" max="29" width="5.85546875" customWidth="1" outlineLevel="1"/>
    <col min="30" max="30" width="7.7109375" customWidth="1" outlineLevel="1"/>
    <col min="31" max="31" width="2.5703125" customWidth="1" outlineLevel="1"/>
    <col min="32" max="32" width="2.5703125" customWidth="1"/>
  </cols>
  <sheetData>
    <row r="1" spans="1:30" ht="12.75" customHeight="1" x14ac:dyDescent="0.2">
      <c r="C1" s="100" t="s">
        <v>13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R1" s="100" t="s">
        <v>64</v>
      </c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2"/>
    </row>
    <row r="2" spans="1:30" x14ac:dyDescent="0.2">
      <c r="C2" s="103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R2" s="103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2"/>
    </row>
    <row r="3" spans="1:30" ht="13.5" thickBot="1" x14ac:dyDescent="0.25">
      <c r="C3" s="103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2"/>
      <c r="R3" s="103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2"/>
    </row>
    <row r="4" spans="1:30" ht="40.5" customHeight="1" thickTop="1" x14ac:dyDescent="0.2">
      <c r="A4" s="106" t="s">
        <v>7</v>
      </c>
      <c r="B4" s="107"/>
      <c r="C4" s="94" t="s">
        <v>38</v>
      </c>
      <c r="D4" s="94" t="s">
        <v>38</v>
      </c>
      <c r="E4" s="94" t="s">
        <v>38</v>
      </c>
      <c r="F4" s="94" t="s">
        <v>38</v>
      </c>
      <c r="G4" s="94" t="s">
        <v>38</v>
      </c>
      <c r="H4" s="94" t="s">
        <v>38</v>
      </c>
      <c r="I4" s="94" t="s">
        <v>38</v>
      </c>
      <c r="J4" s="94" t="s">
        <v>38</v>
      </c>
      <c r="K4" s="94" t="s">
        <v>38</v>
      </c>
      <c r="L4" s="94" t="s">
        <v>38</v>
      </c>
      <c r="M4" s="94" t="s">
        <v>41</v>
      </c>
      <c r="N4" s="45"/>
      <c r="O4" s="46"/>
      <c r="R4" s="94" t="s">
        <v>38</v>
      </c>
      <c r="S4" s="94" t="s">
        <v>38</v>
      </c>
      <c r="T4" s="94" t="s">
        <v>38</v>
      </c>
      <c r="U4" s="94" t="s">
        <v>38</v>
      </c>
      <c r="V4" s="94" t="s">
        <v>38</v>
      </c>
      <c r="W4" s="94" t="s">
        <v>38</v>
      </c>
      <c r="X4" s="94" t="s">
        <v>38</v>
      </c>
      <c r="Y4" s="94" t="s">
        <v>38</v>
      </c>
      <c r="Z4" s="94" t="s">
        <v>38</v>
      </c>
      <c r="AA4" s="94" t="s">
        <v>38</v>
      </c>
      <c r="AB4" s="94" t="s">
        <v>41</v>
      </c>
      <c r="AC4" s="45"/>
      <c r="AD4" s="46"/>
    </row>
    <row r="5" spans="1:30" ht="12.75" customHeight="1" x14ac:dyDescent="0.2">
      <c r="A5" s="108"/>
      <c r="B5" s="109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47"/>
      <c r="O5" s="48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47"/>
      <c r="AD5" s="48"/>
    </row>
    <row r="6" spans="1:30" ht="12.75" customHeight="1" x14ac:dyDescent="0.2">
      <c r="A6" s="108"/>
      <c r="B6" s="109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47"/>
      <c r="O6" s="48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47"/>
      <c r="AD6" s="48"/>
    </row>
    <row r="7" spans="1:30" ht="12.75" customHeight="1" x14ac:dyDescent="0.2">
      <c r="A7" s="108"/>
      <c r="B7" s="109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47"/>
      <c r="O7" s="48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47"/>
      <c r="AD7" s="48"/>
    </row>
    <row r="8" spans="1:30" ht="12.75" customHeight="1" x14ac:dyDescent="0.2">
      <c r="A8" s="108"/>
      <c r="B8" s="109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47"/>
      <c r="O8" s="48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47"/>
      <c r="AD8" s="48"/>
    </row>
    <row r="9" spans="1:30" ht="12.75" customHeight="1" x14ac:dyDescent="0.2">
      <c r="A9" s="108"/>
      <c r="B9" s="109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47"/>
      <c r="O9" s="48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47"/>
      <c r="AD9" s="48"/>
    </row>
    <row r="10" spans="1:30" ht="23.25" x14ac:dyDescent="0.2">
      <c r="A10" s="104" t="s">
        <v>39</v>
      </c>
      <c r="B10" s="105"/>
      <c r="C10" s="49">
        <v>29</v>
      </c>
      <c r="D10" s="49">
        <v>17</v>
      </c>
      <c r="E10" s="49">
        <v>21</v>
      </c>
      <c r="F10" s="49">
        <v>16</v>
      </c>
      <c r="G10" s="49">
        <v>13</v>
      </c>
      <c r="H10" s="49">
        <v>28</v>
      </c>
      <c r="I10" s="49">
        <v>20</v>
      </c>
      <c r="J10" s="49">
        <v>24</v>
      </c>
      <c r="K10" s="49">
        <v>18</v>
      </c>
      <c r="L10" s="49">
        <v>20</v>
      </c>
      <c r="M10" s="49">
        <v>6</v>
      </c>
      <c r="N10" s="96">
        <f>SUM(C10:L10)</f>
        <v>206</v>
      </c>
      <c r="O10" s="97"/>
      <c r="R10" s="49">
        <v>29</v>
      </c>
      <c r="S10" s="49">
        <v>17</v>
      </c>
      <c r="T10" s="49">
        <v>21</v>
      </c>
      <c r="U10" s="49">
        <v>16</v>
      </c>
      <c r="V10" s="49">
        <v>13</v>
      </c>
      <c r="W10" s="49">
        <v>28</v>
      </c>
      <c r="X10" s="49">
        <v>20</v>
      </c>
      <c r="Y10" s="49">
        <v>24</v>
      </c>
      <c r="Z10" s="49">
        <v>18</v>
      </c>
      <c r="AA10" s="49">
        <v>20</v>
      </c>
      <c r="AB10" s="49">
        <v>6</v>
      </c>
      <c r="AC10" s="96">
        <f>SUM(R10:AA10)</f>
        <v>206</v>
      </c>
      <c r="AD10" s="97"/>
    </row>
    <row r="11" spans="1:30" ht="24" thickBot="1" x14ac:dyDescent="0.25">
      <c r="A11" s="110" t="s">
        <v>40</v>
      </c>
      <c r="B11" s="111"/>
      <c r="C11" s="50">
        <v>25</v>
      </c>
      <c r="D11" s="50">
        <v>7</v>
      </c>
      <c r="E11" s="50">
        <v>28</v>
      </c>
      <c r="F11" s="50">
        <v>23</v>
      </c>
      <c r="G11" s="50">
        <v>10</v>
      </c>
      <c r="H11" s="50">
        <v>7</v>
      </c>
      <c r="I11" s="50">
        <v>13</v>
      </c>
      <c r="J11" s="50">
        <v>18</v>
      </c>
      <c r="K11" s="50">
        <v>22</v>
      </c>
      <c r="L11" s="50">
        <v>21</v>
      </c>
      <c r="M11" s="50">
        <v>6</v>
      </c>
      <c r="N11" s="98">
        <f>SUM(C11:L11)</f>
        <v>174</v>
      </c>
      <c r="O11" s="99"/>
      <c r="R11" s="50">
        <v>21</v>
      </c>
      <c r="S11" s="50">
        <v>26</v>
      </c>
      <c r="T11" s="50">
        <v>24</v>
      </c>
      <c r="U11" s="50">
        <v>12</v>
      </c>
      <c r="V11" s="50">
        <v>14</v>
      </c>
      <c r="W11" s="50">
        <v>19</v>
      </c>
      <c r="X11" s="50">
        <v>15</v>
      </c>
      <c r="Y11" s="50">
        <v>21</v>
      </c>
      <c r="Z11" s="50">
        <v>17</v>
      </c>
      <c r="AA11" s="50">
        <v>14</v>
      </c>
      <c r="AB11" s="50">
        <v>6</v>
      </c>
      <c r="AC11" s="98">
        <f>SUM(R11:AA11)</f>
        <v>183</v>
      </c>
      <c r="AD11" s="99"/>
    </row>
    <row r="12" spans="1:30" ht="12.75" customHeight="1" thickTop="1" x14ac:dyDescent="0.2">
      <c r="A12" s="112" t="s">
        <v>8</v>
      </c>
      <c r="B12" s="112"/>
      <c r="C12" s="88" t="s">
        <v>9</v>
      </c>
      <c r="D12" s="89"/>
      <c r="E12" s="89"/>
      <c r="F12" s="89"/>
      <c r="G12" s="89"/>
      <c r="H12" s="89"/>
      <c r="I12" s="89"/>
      <c r="J12" s="89"/>
      <c r="K12" s="21"/>
      <c r="L12" s="21"/>
      <c r="M12" s="21"/>
      <c r="N12" s="90" t="s">
        <v>10</v>
      </c>
      <c r="O12" s="92" t="s">
        <v>18</v>
      </c>
      <c r="R12" s="88" t="s">
        <v>9</v>
      </c>
      <c r="S12" s="89"/>
      <c r="T12" s="89"/>
      <c r="U12" s="89"/>
      <c r="V12" s="89"/>
      <c r="W12" s="89"/>
      <c r="X12" s="89"/>
      <c r="Y12" s="89"/>
      <c r="Z12" s="21"/>
      <c r="AA12" s="21"/>
      <c r="AB12" s="21"/>
      <c r="AC12" s="90" t="s">
        <v>10</v>
      </c>
      <c r="AD12" s="92" t="s">
        <v>18</v>
      </c>
    </row>
    <row r="13" spans="1:30" ht="13.5" customHeight="1" thickBot="1" x14ac:dyDescent="0.25">
      <c r="A13" s="12" t="s">
        <v>11</v>
      </c>
      <c r="B13" s="12" t="s">
        <v>12</v>
      </c>
      <c r="C13" s="7">
        <v>1</v>
      </c>
      <c r="D13" s="8">
        <v>2</v>
      </c>
      <c r="E13" s="8">
        <v>3</v>
      </c>
      <c r="F13" s="9">
        <v>4</v>
      </c>
      <c r="G13" s="7">
        <v>5</v>
      </c>
      <c r="H13" s="8">
        <v>6</v>
      </c>
      <c r="I13" s="8">
        <v>7</v>
      </c>
      <c r="J13" s="9">
        <v>8</v>
      </c>
      <c r="K13" s="8">
        <v>9</v>
      </c>
      <c r="L13" s="8">
        <v>10</v>
      </c>
      <c r="M13" s="8">
        <v>9</v>
      </c>
      <c r="N13" s="91"/>
      <c r="O13" s="93"/>
      <c r="R13" s="7">
        <v>1</v>
      </c>
      <c r="S13" s="8">
        <v>2</v>
      </c>
      <c r="T13" s="8">
        <v>3</v>
      </c>
      <c r="U13" s="9">
        <v>4</v>
      </c>
      <c r="V13" s="7">
        <v>5</v>
      </c>
      <c r="W13" s="8">
        <v>6</v>
      </c>
      <c r="X13" s="8">
        <v>7</v>
      </c>
      <c r="Y13" s="9">
        <v>8</v>
      </c>
      <c r="Z13" s="8">
        <v>9</v>
      </c>
      <c r="AA13" s="8">
        <v>10</v>
      </c>
      <c r="AB13" s="8">
        <v>9</v>
      </c>
      <c r="AC13" s="91"/>
      <c r="AD13" s="93"/>
    </row>
    <row r="14" spans="1:30" ht="14.25" customHeight="1" x14ac:dyDescent="0.2">
      <c r="A14" s="113" t="s">
        <v>55</v>
      </c>
      <c r="B14" s="114"/>
      <c r="C14" s="32">
        <v>0</v>
      </c>
      <c r="D14" s="33">
        <v>7</v>
      </c>
      <c r="E14" s="33">
        <v>8</v>
      </c>
      <c r="F14" s="33">
        <v>5</v>
      </c>
      <c r="G14" s="33">
        <v>0</v>
      </c>
      <c r="H14" s="33">
        <v>4</v>
      </c>
      <c r="I14" s="33">
        <v>6</v>
      </c>
      <c r="J14" s="33">
        <v>2</v>
      </c>
      <c r="K14" s="33">
        <v>7</v>
      </c>
      <c r="L14" s="33">
        <v>0</v>
      </c>
      <c r="M14" s="33">
        <v>10</v>
      </c>
      <c r="N14" s="25">
        <f>C14*C$10+D14*D$10+E14*E$10+F14*F$10+G14*G$10+H14*H$10+I14*I$10+J14*J$10+K14*K$10+L14*L$10+M$10*M14</f>
        <v>833</v>
      </c>
      <c r="O14" s="79">
        <f>N17*1000/(MAX(N$17,N$26,N$35,N$44,N$53,N$62,N$71,N$80,N$89,N$98,N$107,N$116))</f>
        <v>602.26395677900689</v>
      </c>
      <c r="R14" s="32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25">
        <f>R14*R$10+S14*S$10+T14*T$10+U14*U$10+V14*V$10+W14*W$10+X14*X$10+Y14*Y$10+Z14*Z$10+AA14*AA$10+AB$10*AB14</f>
        <v>0</v>
      </c>
      <c r="AD14" s="79">
        <f>AC17*1000/(MAX(AC$17,AC$26,AC$35,AC$44,AC$53,AC$62,AC$71,AC$80,AC$89,AC$98,AC$107,AC$116))</f>
        <v>0</v>
      </c>
    </row>
    <row r="15" spans="1:30" ht="12.75" customHeight="1" x14ac:dyDescent="0.2">
      <c r="A15" s="115"/>
      <c r="B15" s="115"/>
      <c r="C15" s="34">
        <v>0</v>
      </c>
      <c r="D15" s="35">
        <v>7</v>
      </c>
      <c r="E15" s="35">
        <v>6</v>
      </c>
      <c r="F15" s="35">
        <v>5</v>
      </c>
      <c r="G15" s="35">
        <v>0</v>
      </c>
      <c r="H15" s="35">
        <v>3</v>
      </c>
      <c r="I15" s="35">
        <v>3</v>
      </c>
      <c r="J15" s="35">
        <v>2</v>
      </c>
      <c r="K15" s="35">
        <v>6</v>
      </c>
      <c r="L15" s="35">
        <v>0</v>
      </c>
      <c r="M15" s="35">
        <v>10</v>
      </c>
      <c r="N15" s="26">
        <f>C15*C$10+D15*D$10+E15*E$10+F15*F$10+G15*G$10+H15*H$10+I15*I$10+J15*J$10+K15*K$10+L15*L$10+M$10*M15</f>
        <v>685</v>
      </c>
      <c r="O15" s="80"/>
      <c r="R15" s="34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26">
        <f>R15*R$10+S15*S$10+T15*T$10+U15*U$10+V15*V$10+W15*W$10+X15*X$10+Y15*Y$10+Z15*Z$10+AA15*AA$10+AB$10*AB15</f>
        <v>0</v>
      </c>
      <c r="AD15" s="80"/>
    </row>
    <row r="16" spans="1:30" ht="12.75" customHeight="1" x14ac:dyDescent="0.2">
      <c r="A16" s="115"/>
      <c r="B16" s="115"/>
      <c r="C16" s="34">
        <v>0</v>
      </c>
      <c r="D16" s="35">
        <v>7</v>
      </c>
      <c r="E16" s="35">
        <v>6</v>
      </c>
      <c r="F16" s="35">
        <v>6</v>
      </c>
      <c r="G16" s="35">
        <v>0</v>
      </c>
      <c r="H16" s="35">
        <v>3</v>
      </c>
      <c r="I16" s="35">
        <v>7</v>
      </c>
      <c r="J16" s="35">
        <v>3</v>
      </c>
      <c r="K16" s="35">
        <v>7</v>
      </c>
      <c r="L16" s="35">
        <v>0</v>
      </c>
      <c r="M16" s="35">
        <v>10</v>
      </c>
      <c r="N16" s="26">
        <f>C16*C$10+D16*D$10+E16*E$10+F16*F$10+G16*G$10+H16*H$10+I16*I$10+J16*J$10+K16*K$10+L16*L$10+M$10*M16</f>
        <v>823</v>
      </c>
      <c r="O16" s="80"/>
      <c r="R16" s="34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26">
        <f>R16*R$10+S16*S$10+T16*T$10+U16*U$10+V16*V$10+W16*W$10+X16*X$10+Y16*Y$10+Z16*Z$10+AA16*AA$10+AB$10*AB16</f>
        <v>0</v>
      </c>
      <c r="AD16" s="80"/>
    </row>
    <row r="17" spans="1:30" ht="15" customHeight="1" thickBot="1" x14ac:dyDescent="0.3">
      <c r="A17" s="115"/>
      <c r="B17" s="115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6">
        <f>N14+N15+N16</f>
        <v>2341</v>
      </c>
      <c r="O17" s="81"/>
      <c r="R17" s="37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6">
        <f>AC14+AC15+AC16</f>
        <v>0</v>
      </c>
      <c r="AD17" s="81"/>
    </row>
    <row r="18" spans="1:30" ht="14.25" customHeight="1" x14ac:dyDescent="0.2">
      <c r="A18" s="115"/>
      <c r="B18" s="115"/>
      <c r="C18" s="10">
        <v>3</v>
      </c>
      <c r="D18" s="11">
        <v>6</v>
      </c>
      <c r="E18" s="11">
        <v>6</v>
      </c>
      <c r="F18" s="11">
        <v>4</v>
      </c>
      <c r="G18" s="11">
        <v>7</v>
      </c>
      <c r="H18" s="11">
        <v>5</v>
      </c>
      <c r="I18" s="11">
        <v>0</v>
      </c>
      <c r="J18" s="11">
        <v>6</v>
      </c>
      <c r="K18" s="11">
        <v>6</v>
      </c>
      <c r="L18" s="11">
        <v>6</v>
      </c>
      <c r="M18" s="11">
        <v>10</v>
      </c>
      <c r="N18" s="26">
        <f>C18*C$11+D18*D$11+E18*E$11+F18*F$11+G18*G$11+H18*H$11+I18*I$11+J18*J$11+K18*K$11+L18*L$11+M$11*M18</f>
        <v>908</v>
      </c>
      <c r="O18" s="82">
        <f>N21*1000/(MAX(N$21,N$30,N$39,N$48,N$57,N$66,N$75,N$84,N$93,N$102,N$111,N$120))</f>
        <v>961.6613418530352</v>
      </c>
      <c r="R18" s="10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26">
        <f>R18*R$11+S18*S$11+T18*T$11+U18*U$11+V18*V$11+W18*W$11+X18*X$11+Y18*Y$11+Z18*Z$11+AA18*AA$11+AB$11*AB18</f>
        <v>0</v>
      </c>
      <c r="AD18" s="82">
        <f>AC21*1000/(MAX(AC$21,AC$30,AC$39,AC$48,AC$57,AC$66,AC$75,AC$84,AC$93,AC$102,AC$111,AC$120))</f>
        <v>0</v>
      </c>
    </row>
    <row r="19" spans="1:30" ht="12.75" customHeight="1" x14ac:dyDescent="0.2">
      <c r="A19" s="115"/>
      <c r="B19" s="115"/>
      <c r="C19" s="13">
        <v>2</v>
      </c>
      <c r="D19" s="14">
        <v>6</v>
      </c>
      <c r="E19" s="14">
        <v>6</v>
      </c>
      <c r="F19" s="14">
        <v>5</v>
      </c>
      <c r="G19" s="14">
        <v>7</v>
      </c>
      <c r="H19" s="14">
        <v>4</v>
      </c>
      <c r="I19" s="14">
        <v>0</v>
      </c>
      <c r="J19" s="14">
        <v>5</v>
      </c>
      <c r="K19" s="14">
        <v>5</v>
      </c>
      <c r="L19" s="14">
        <v>5</v>
      </c>
      <c r="M19" s="14">
        <v>10</v>
      </c>
      <c r="N19" s="26">
        <f>C19*C$11+D19*D$11+E19*E$11+F19*F$11+G19*G$11+H19*H$11+I19*I$11+J19*J$11+K19*K$11+L19*L$11+M$11*M19</f>
        <v>838</v>
      </c>
      <c r="O19" s="83"/>
      <c r="R19" s="13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26">
        <f>R19*R$11+S19*S$11+T19*T$11+U19*U$11+V19*V$11+W19*W$11+X19*X$11+Y19*Y$11+Z19*Z$11+AA19*AA$11+AB$11*AB19</f>
        <v>0</v>
      </c>
      <c r="AD19" s="83"/>
    </row>
    <row r="20" spans="1:30" ht="12.75" customHeight="1" x14ac:dyDescent="0.2">
      <c r="A20" s="116"/>
      <c r="B20" s="116"/>
      <c r="C20" s="13">
        <v>3</v>
      </c>
      <c r="D20" s="14">
        <v>7</v>
      </c>
      <c r="E20" s="14">
        <v>6</v>
      </c>
      <c r="F20" s="14">
        <v>5</v>
      </c>
      <c r="G20" s="14">
        <v>7</v>
      </c>
      <c r="H20" s="14">
        <v>5</v>
      </c>
      <c r="I20" s="14">
        <v>0</v>
      </c>
      <c r="J20" s="14">
        <v>5</v>
      </c>
      <c r="K20" s="14">
        <v>7</v>
      </c>
      <c r="L20" s="14">
        <v>7</v>
      </c>
      <c r="M20" s="14">
        <v>10</v>
      </c>
      <c r="N20" s="26">
        <f>C20*C$11+D20*D$11+E20*E$11+F20*F$11+G20*G$11+H20*H$11+I20*I$11+J20*J$11+K20*K$11+L20*L$11+M$11*M20</f>
        <v>963</v>
      </c>
      <c r="O20" s="83"/>
      <c r="R20" s="13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26">
        <f>R20*R$11+S20*S$11+T20*T$11+U20*U$11+V20*V$11+W20*W$11+X20*X$11+Y20*Y$11+Z20*Z$11+AA20*AA$11+AB$11*AB20</f>
        <v>0</v>
      </c>
      <c r="AD20" s="83"/>
    </row>
    <row r="21" spans="1:30" ht="15" customHeight="1" thickBot="1" x14ac:dyDescent="0.3">
      <c r="A21" s="116"/>
      <c r="B21" s="11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1">
        <f>N18+N19+N20</f>
        <v>2709</v>
      </c>
      <c r="O21" s="84"/>
      <c r="R21" s="37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1">
        <f>AC18+AC19+AC20</f>
        <v>0</v>
      </c>
      <c r="AD21" s="84"/>
    </row>
    <row r="22" spans="1:30" ht="13.5" thickBot="1" x14ac:dyDescent="0.25">
      <c r="A22" s="117"/>
      <c r="B22" s="117"/>
      <c r="C22" s="85">
        <f>O14*0.4+O18*0.6</f>
        <v>817.90238782342385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/>
      <c r="R22" s="85">
        <f>AD14*0.4+AD18*0.6</f>
        <v>0</v>
      </c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7"/>
    </row>
    <row r="23" spans="1:30" ht="14.25" customHeight="1" x14ac:dyDescent="0.2">
      <c r="A23" s="113" t="s">
        <v>37</v>
      </c>
      <c r="B23" s="114"/>
      <c r="C23" s="32">
        <v>6</v>
      </c>
      <c r="D23" s="33">
        <v>0</v>
      </c>
      <c r="E23" s="33">
        <v>0</v>
      </c>
      <c r="F23" s="33">
        <v>2</v>
      </c>
      <c r="G23" s="33">
        <v>0</v>
      </c>
      <c r="H23" s="33">
        <v>6</v>
      </c>
      <c r="I23" s="33">
        <v>0</v>
      </c>
      <c r="J23" s="33">
        <v>0</v>
      </c>
      <c r="K23" s="33">
        <v>0</v>
      </c>
      <c r="L23" s="33">
        <v>2</v>
      </c>
      <c r="M23" s="33">
        <v>10</v>
      </c>
      <c r="N23" s="25">
        <f>C23*C$10+D23*D$10+E23*E$10+F23*F$10+G23*G$10+H23*H$10+I23*I$10+J23*J$10+K23*K$10+L23*L$10+M$10*M23</f>
        <v>474</v>
      </c>
      <c r="O23" s="79">
        <f>N26*1000/(MAX(N$17,N$26,N$35,N$44,N$53,N$62,N$71,N$80,N$89,N$98,N$107,N$116))</f>
        <v>314.12400308721379</v>
      </c>
      <c r="R23" s="32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25">
        <f>R23*R$10+S23*S$10+T23*T$10+U23*U$10+V23*V$10+W23*W$10+X23*X$10+Y23*Y$10+Z23*Z$10+AA23*AA$10+AB$10*AB23</f>
        <v>0</v>
      </c>
      <c r="AD23" s="79">
        <f>AC26*1000/(MAX(AC$17,AC$26,AC$35,AC$44,AC$53,AC$62,AC$71,AC$80,AC$89,AC$98,AC$107,AC$116))</f>
        <v>0</v>
      </c>
    </row>
    <row r="24" spans="1:30" ht="12.75" customHeight="1" x14ac:dyDescent="0.2">
      <c r="A24" s="115"/>
      <c r="B24" s="115"/>
      <c r="C24" s="34">
        <v>3</v>
      </c>
      <c r="D24" s="35">
        <v>0</v>
      </c>
      <c r="E24" s="35">
        <v>0</v>
      </c>
      <c r="F24" s="35">
        <v>4</v>
      </c>
      <c r="G24" s="35">
        <v>0</v>
      </c>
      <c r="H24" s="35">
        <v>2</v>
      </c>
      <c r="I24" s="35">
        <v>0</v>
      </c>
      <c r="J24" s="35">
        <v>0</v>
      </c>
      <c r="K24" s="35">
        <v>0</v>
      </c>
      <c r="L24" s="35">
        <v>4</v>
      </c>
      <c r="M24" s="35">
        <v>10</v>
      </c>
      <c r="N24" s="26">
        <f>C24*C$10+D24*D$10+E24*E$10+F24*F$10+G24*G$10+H24*H$10+I24*I$10+J24*J$10+K24*K$10+L24*L$10+M$10*M24</f>
        <v>347</v>
      </c>
      <c r="O24" s="80"/>
      <c r="R24" s="34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26">
        <f>R24*R$10+S24*S$10+T24*T$10+U24*U$10+V24*V$10+W24*W$10+X24*X$10+Y24*Y$10+Z24*Z$10+AA24*AA$10+AB$10*AB24</f>
        <v>0</v>
      </c>
      <c r="AD24" s="80"/>
    </row>
    <row r="25" spans="1:30" ht="12.75" customHeight="1" x14ac:dyDescent="0.2">
      <c r="A25" s="115"/>
      <c r="B25" s="115"/>
      <c r="C25" s="34">
        <v>4</v>
      </c>
      <c r="D25" s="35">
        <v>0</v>
      </c>
      <c r="E25" s="35">
        <v>0</v>
      </c>
      <c r="F25" s="35">
        <v>2</v>
      </c>
      <c r="G25" s="35">
        <v>0</v>
      </c>
      <c r="H25" s="35">
        <v>4</v>
      </c>
      <c r="I25" s="35">
        <v>0</v>
      </c>
      <c r="J25" s="35">
        <v>0</v>
      </c>
      <c r="K25" s="35">
        <v>0</v>
      </c>
      <c r="L25" s="35">
        <v>4</v>
      </c>
      <c r="M25" s="35">
        <v>10</v>
      </c>
      <c r="N25" s="26">
        <f>C25*C$10+D25*D$10+E25*E$10+F25*F$10+G25*G$10+H25*H$10+I25*I$10+J25*J$10+K25*K$10+L25*L$10+M$10*M25</f>
        <v>400</v>
      </c>
      <c r="O25" s="80"/>
      <c r="R25" s="34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26">
        <f>R25*R$10+S25*S$10+T25*T$10+U25*U$10+V25*V$10+W25*W$10+X25*X$10+Y25*Y$10+Z25*Z$10+AA25*AA$10+AB$10*AB25</f>
        <v>0</v>
      </c>
      <c r="AD25" s="80"/>
    </row>
    <row r="26" spans="1:30" ht="15" customHeight="1" thickBot="1" x14ac:dyDescent="0.3">
      <c r="A26" s="115"/>
      <c r="B26" s="115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6">
        <f>N23+N24+N25</f>
        <v>1221</v>
      </c>
      <c r="O26" s="81"/>
      <c r="R26" s="37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6">
        <f>AC23+AC24+AC25</f>
        <v>0</v>
      </c>
      <c r="AD26" s="81"/>
    </row>
    <row r="27" spans="1:30" ht="14.25" customHeight="1" x14ac:dyDescent="0.2">
      <c r="A27" s="115"/>
      <c r="B27" s="115"/>
      <c r="C27" s="10">
        <v>0</v>
      </c>
      <c r="D27" s="11">
        <v>6</v>
      </c>
      <c r="E27" s="11">
        <v>3</v>
      </c>
      <c r="F27" s="11">
        <v>0</v>
      </c>
      <c r="G27" s="11">
        <v>1</v>
      </c>
      <c r="H27" s="11">
        <v>0</v>
      </c>
      <c r="I27" s="11">
        <v>0</v>
      </c>
      <c r="J27" s="11">
        <v>0</v>
      </c>
      <c r="K27" s="11">
        <v>4</v>
      </c>
      <c r="L27" s="11">
        <v>0</v>
      </c>
      <c r="M27" s="11">
        <v>10</v>
      </c>
      <c r="N27" s="26">
        <f>C27*C$11+D27*D$11+E27*E$11+F27*F$11+G27*G$11+H27*H$11+I27*I$11+J27*J$11+K27*K$11+L27*L$11+M$11*M27</f>
        <v>284</v>
      </c>
      <c r="O27" s="82">
        <f>N30*1000/(MAX(N$21,N$30,N$39,N$48,N$57,N$66,N$75,N$84,N$93,N$102,N$111,N$120))</f>
        <v>321.97373091941785</v>
      </c>
      <c r="R27" s="10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26">
        <f>R27*R$11+S27*S$11+T27*T$11+U27*U$11+V27*V$11+W27*W$11+X27*X$11+Y27*Y$11+Z27*Z$11+AA27*AA$11+AB$11*AB27</f>
        <v>0</v>
      </c>
      <c r="AD27" s="82">
        <f>AC30*1000/(MAX(AC$21,AC$30,AC$39,AC$48,AC$57,AC$66,AC$75,AC$84,AC$93,AC$102,AC$111,AC$120))</f>
        <v>0</v>
      </c>
    </row>
    <row r="28" spans="1:30" ht="12.75" customHeight="1" x14ac:dyDescent="0.2">
      <c r="A28" s="115"/>
      <c r="B28" s="115"/>
      <c r="C28" s="13">
        <v>0</v>
      </c>
      <c r="D28" s="14">
        <v>7</v>
      </c>
      <c r="E28" s="14">
        <v>4</v>
      </c>
      <c r="F28" s="14">
        <v>0</v>
      </c>
      <c r="G28" s="14">
        <v>1</v>
      </c>
      <c r="H28" s="14">
        <v>0</v>
      </c>
      <c r="I28" s="14">
        <v>0</v>
      </c>
      <c r="J28" s="14">
        <v>0</v>
      </c>
      <c r="K28" s="14">
        <v>3</v>
      </c>
      <c r="L28" s="14">
        <v>0</v>
      </c>
      <c r="M28" s="14">
        <v>10</v>
      </c>
      <c r="N28" s="26">
        <f>C28*C$11+D28*D$11+E28*E$11+F28*F$11+G28*G$11+H28*H$11+I28*I$11+J28*J$11+K28*K$11+L28*L$11+M$11*M28</f>
        <v>297</v>
      </c>
      <c r="O28" s="83"/>
      <c r="R28" s="13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26">
        <f>R28*R$11+S28*S$11+T28*T$11+U28*U$11+V28*V$11+W28*W$11+X28*X$11+Y28*Y$11+Z28*Z$11+AA28*AA$11+AB$11*AB28</f>
        <v>0</v>
      </c>
      <c r="AD28" s="83"/>
    </row>
    <row r="29" spans="1:30" ht="12.75" customHeight="1" x14ac:dyDescent="0.2">
      <c r="A29" s="116"/>
      <c r="B29" s="116"/>
      <c r="C29" s="13">
        <v>0</v>
      </c>
      <c r="D29" s="14">
        <v>6</v>
      </c>
      <c r="E29" s="14">
        <v>3</v>
      </c>
      <c r="F29" s="14">
        <v>0</v>
      </c>
      <c r="G29" s="14">
        <v>3</v>
      </c>
      <c r="H29" s="14">
        <v>0</v>
      </c>
      <c r="I29" s="14">
        <v>0</v>
      </c>
      <c r="J29" s="14">
        <v>0</v>
      </c>
      <c r="K29" s="14">
        <v>5</v>
      </c>
      <c r="L29" s="14">
        <v>0</v>
      </c>
      <c r="M29" s="14">
        <v>10</v>
      </c>
      <c r="N29" s="26">
        <f>C29*C$11+D29*D$11+E29*E$11+F29*F$11+G29*G$11+H29*H$11+I29*I$11+J29*J$11+K29*K$11+L29*L$11+M$11*M29</f>
        <v>326</v>
      </c>
      <c r="O29" s="83"/>
      <c r="R29" s="13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26">
        <f>R29*R$11+S29*S$11+T29*T$11+U29*U$11+V29*V$11+W29*W$11+X29*X$11+Y29*Y$11+Z29*Z$11+AA29*AA$11+AB$11*AB29</f>
        <v>0</v>
      </c>
      <c r="AD29" s="83"/>
    </row>
    <row r="30" spans="1:30" ht="15" customHeight="1" thickBot="1" x14ac:dyDescent="0.3">
      <c r="A30" s="116"/>
      <c r="B30" s="116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1">
        <f>N27+N28+N29</f>
        <v>907</v>
      </c>
      <c r="O30" s="84"/>
      <c r="R30" s="37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1">
        <f>AC27+AC28+AC29</f>
        <v>0</v>
      </c>
      <c r="AD30" s="84"/>
    </row>
    <row r="31" spans="1:30" ht="13.5" thickBot="1" x14ac:dyDescent="0.25">
      <c r="A31" s="117"/>
      <c r="B31" s="117"/>
      <c r="C31" s="85">
        <f>O23*0.4+O27*0.6</f>
        <v>318.83383978653626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  <c r="R31" s="85">
        <f>AD23*0.4+AD27*0.6</f>
        <v>0</v>
      </c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7"/>
    </row>
    <row r="32" spans="1:30" ht="14.25" customHeight="1" x14ac:dyDescent="0.2">
      <c r="A32" s="113" t="s">
        <v>56</v>
      </c>
      <c r="B32" s="114"/>
      <c r="C32" s="32">
        <v>0</v>
      </c>
      <c r="D32" s="33">
        <v>7</v>
      </c>
      <c r="E32" s="33">
        <v>0</v>
      </c>
      <c r="F32" s="33">
        <v>7</v>
      </c>
      <c r="G32" s="33">
        <v>0</v>
      </c>
      <c r="H32" s="33">
        <v>7</v>
      </c>
      <c r="I32" s="33">
        <v>8</v>
      </c>
      <c r="J32" s="33">
        <v>7</v>
      </c>
      <c r="K32" s="33">
        <v>7</v>
      </c>
      <c r="L32" s="33">
        <v>7</v>
      </c>
      <c r="M32" s="33">
        <v>10</v>
      </c>
      <c r="N32" s="25">
        <f>C32*C$10+D32*D$10+E32*E$10+F32*F$10+G32*G$10+H32*H$10+I32*I$10+J32*J$10+K32*K$10+L32*L$10+M$10*M32</f>
        <v>1081</v>
      </c>
      <c r="O32" s="79">
        <f>N35*1000/(MAX(N$17,N$26,N$35,N$44,N$53,N$62,N$71,N$80,N$89,N$98,N$107,N$116))</f>
        <v>800.36017494211478</v>
      </c>
      <c r="R32" s="32">
        <v>5</v>
      </c>
      <c r="S32" s="33">
        <v>3</v>
      </c>
      <c r="T32" s="33">
        <v>4</v>
      </c>
      <c r="U32" s="33">
        <v>4</v>
      </c>
      <c r="V32" s="33">
        <v>3</v>
      </c>
      <c r="W32" s="33">
        <v>2</v>
      </c>
      <c r="X32" s="33">
        <v>0</v>
      </c>
      <c r="Y32" s="33">
        <v>4</v>
      </c>
      <c r="Z32" s="33">
        <v>5</v>
      </c>
      <c r="AA32" s="33">
        <v>5</v>
      </c>
      <c r="AB32" s="33">
        <v>10</v>
      </c>
      <c r="AC32" s="25">
        <f>R32*R$10+S32*S$10+T32*T$10+U32*U$10+V32*V$10+W32*W$10+X32*X$10+Y32*Y$10+Z32*Z$10+AA32*AA$10+AB$10*AB32</f>
        <v>785</v>
      </c>
      <c r="AD32" s="79">
        <f>AC35*1000/(MAX(AC$17,AC$26,AC$35,AC$44,AC$53,AC$62,AC$71,AC$80,AC$89,AC$98,AC$107,AC$116))</f>
        <v>668.75559534467322</v>
      </c>
    </row>
    <row r="33" spans="1:30" ht="12.75" customHeight="1" x14ac:dyDescent="0.2">
      <c r="A33" s="115"/>
      <c r="B33" s="115"/>
      <c r="C33" s="34">
        <v>0</v>
      </c>
      <c r="D33" s="35">
        <v>7</v>
      </c>
      <c r="E33" s="35">
        <v>0</v>
      </c>
      <c r="F33" s="35">
        <v>7</v>
      </c>
      <c r="G33" s="35">
        <v>0</v>
      </c>
      <c r="H33" s="35">
        <v>6</v>
      </c>
      <c r="I33" s="35">
        <v>8</v>
      </c>
      <c r="J33" s="35">
        <v>6</v>
      </c>
      <c r="K33" s="35">
        <v>6</v>
      </c>
      <c r="L33" s="35">
        <v>7</v>
      </c>
      <c r="M33" s="35">
        <v>10</v>
      </c>
      <c r="N33" s="26">
        <f>C33*C$10+D33*D$10+E33*E$10+F33*F$10+G33*G$10+H33*H$10+I33*I$10+J33*J$10+K33*K$10+L33*L$10+M$10*M33</f>
        <v>1011</v>
      </c>
      <c r="O33" s="80"/>
      <c r="R33" s="34">
        <v>3</v>
      </c>
      <c r="S33" s="35">
        <v>3</v>
      </c>
      <c r="T33" s="35">
        <v>0</v>
      </c>
      <c r="U33" s="35">
        <v>3</v>
      </c>
      <c r="V33" s="35">
        <v>5</v>
      </c>
      <c r="W33" s="35">
        <v>5</v>
      </c>
      <c r="X33" s="35">
        <v>0</v>
      </c>
      <c r="Y33" s="35">
        <v>2</v>
      </c>
      <c r="Z33" s="35">
        <v>4</v>
      </c>
      <c r="AA33" s="35">
        <v>5</v>
      </c>
      <c r="AB33" s="35">
        <v>10</v>
      </c>
      <c r="AC33" s="26">
        <f>R33*R$10+S33*S$10+T33*T$10+U33*U$10+V33*V$10+W33*W$10+X33*X$10+Y33*Y$10+Z33*Z$10+AA33*AA$10+AB$10*AB33</f>
        <v>671</v>
      </c>
      <c r="AD33" s="80"/>
    </row>
    <row r="34" spans="1:30" ht="12.75" customHeight="1" x14ac:dyDescent="0.2">
      <c r="A34" s="115"/>
      <c r="B34" s="115"/>
      <c r="C34" s="34">
        <v>0</v>
      </c>
      <c r="D34" s="35">
        <v>7</v>
      </c>
      <c r="E34" s="35">
        <v>0</v>
      </c>
      <c r="F34" s="35">
        <v>7</v>
      </c>
      <c r="G34" s="35">
        <v>0</v>
      </c>
      <c r="H34" s="35">
        <v>7</v>
      </c>
      <c r="I34" s="35">
        <v>7</v>
      </c>
      <c r="J34" s="35">
        <v>6</v>
      </c>
      <c r="K34" s="35">
        <v>6</v>
      </c>
      <c r="L34" s="35">
        <v>7</v>
      </c>
      <c r="M34" s="35">
        <v>10</v>
      </c>
      <c r="N34" s="26">
        <f>C34*C$10+D34*D$10+E34*E$10+F34*F$10+G34*G$10+H34*H$10+I34*I$10+J34*J$10+K34*K$10+L34*L$10+M$10*M34</f>
        <v>1019</v>
      </c>
      <c r="O34" s="80"/>
      <c r="R34" s="34">
        <v>5</v>
      </c>
      <c r="S34" s="35">
        <v>3</v>
      </c>
      <c r="T34" s="35">
        <v>4</v>
      </c>
      <c r="U34" s="35">
        <v>4</v>
      </c>
      <c r="V34" s="35">
        <v>3</v>
      </c>
      <c r="W34" s="35">
        <v>2</v>
      </c>
      <c r="X34" s="35">
        <v>0</v>
      </c>
      <c r="Y34" s="35">
        <v>4</v>
      </c>
      <c r="Z34" s="35">
        <v>5</v>
      </c>
      <c r="AA34" s="35">
        <v>5</v>
      </c>
      <c r="AB34" s="35">
        <v>10</v>
      </c>
      <c r="AC34" s="26">
        <f>R34*R$10+S34*S$10+T34*T$10+U34*U$10+V34*V$10+W34*W$10+X34*X$10+Y34*Y$10+Z34*Z$10+AA34*AA$10+AB$10*AB34</f>
        <v>785</v>
      </c>
      <c r="AD34" s="80"/>
    </row>
    <row r="35" spans="1:30" ht="15" customHeight="1" thickBot="1" x14ac:dyDescent="0.3">
      <c r="A35" s="115"/>
      <c r="B35" s="115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6">
        <f>N32+N33+N34</f>
        <v>3111</v>
      </c>
      <c r="O35" s="81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6">
        <f>AC32+AC33+AC34</f>
        <v>2241</v>
      </c>
      <c r="AD35" s="81"/>
    </row>
    <row r="36" spans="1:30" ht="14.25" customHeight="1" x14ac:dyDescent="0.2">
      <c r="A36" s="115"/>
      <c r="B36" s="115"/>
      <c r="C36" s="10">
        <v>0</v>
      </c>
      <c r="D36" s="11">
        <v>2</v>
      </c>
      <c r="E36" s="11">
        <v>6</v>
      </c>
      <c r="F36" s="11">
        <v>5</v>
      </c>
      <c r="G36" s="11">
        <v>6</v>
      </c>
      <c r="H36" s="11">
        <v>7</v>
      </c>
      <c r="I36" s="11">
        <v>0</v>
      </c>
      <c r="J36" s="11">
        <v>4</v>
      </c>
      <c r="K36" s="11">
        <v>6</v>
      </c>
      <c r="L36" s="11">
        <v>7</v>
      </c>
      <c r="M36" s="11">
        <v>10</v>
      </c>
      <c r="N36" s="26">
        <f>C36*C$11+D36*D$11+E36*E$11+F36*F$11+G36*G$11+H36*H$11+I36*I$11+J36*J$11+K36*K$11+L36*L$11+M$11*M36</f>
        <v>817</v>
      </c>
      <c r="O36" s="82">
        <f>N39*1000/(MAX(N$21,N$30,N$39,N$48,N$57,N$66,N$75,N$84,N$93,N$102,N$111,N$120))</f>
        <v>839.54561590344338</v>
      </c>
      <c r="R36" s="10">
        <v>4</v>
      </c>
      <c r="S36" s="11">
        <v>5</v>
      </c>
      <c r="T36" s="11">
        <v>1</v>
      </c>
      <c r="U36" s="11">
        <v>5</v>
      </c>
      <c r="V36" s="11">
        <v>6</v>
      </c>
      <c r="W36" s="11">
        <v>5</v>
      </c>
      <c r="X36" s="11">
        <v>2</v>
      </c>
      <c r="Y36" s="11">
        <v>4</v>
      </c>
      <c r="Z36" s="11">
        <v>5</v>
      </c>
      <c r="AA36" s="11">
        <v>0</v>
      </c>
      <c r="AB36" s="11">
        <v>10</v>
      </c>
      <c r="AC36" s="26">
        <f>R36*R$11+S36*S$11+T36*T$11+U36*U$11+V36*V$11+W36*W$11+X36*X$11+Y36*Y$11+Z36*Z$11+AA36*AA$11+AB$11*AB36</f>
        <v>736</v>
      </c>
      <c r="AD36" s="82">
        <f>AC39*1000/(MAX(AC$21,AC$30,AC$39,AC$48,AC$57,AC$66,AC$75,AC$84,AC$93,AC$102,AC$111,AC$120))</f>
        <v>932.17465027554044</v>
      </c>
    </row>
    <row r="37" spans="1:30" ht="12.75" customHeight="1" x14ac:dyDescent="0.2">
      <c r="A37" s="115"/>
      <c r="B37" s="115"/>
      <c r="C37" s="13">
        <v>0</v>
      </c>
      <c r="D37" s="14">
        <v>4</v>
      </c>
      <c r="E37" s="14">
        <v>6</v>
      </c>
      <c r="F37" s="14">
        <v>5</v>
      </c>
      <c r="G37" s="14">
        <v>6</v>
      </c>
      <c r="H37" s="14">
        <v>7</v>
      </c>
      <c r="I37" s="14">
        <v>0</v>
      </c>
      <c r="J37" s="14">
        <v>4</v>
      </c>
      <c r="K37" s="14">
        <v>5</v>
      </c>
      <c r="L37" s="14">
        <v>5</v>
      </c>
      <c r="M37" s="14">
        <v>10</v>
      </c>
      <c r="N37" s="26">
        <f>C37*C$11+D37*D$11+E37*E$11+F37*F$11+G37*G$11+H37*H$11+I37*I$11+J37*J$11+K37*K$11+L37*L$11+M$11*M37</f>
        <v>767</v>
      </c>
      <c r="O37" s="83"/>
      <c r="R37" s="13">
        <v>4</v>
      </c>
      <c r="S37" s="14">
        <v>4</v>
      </c>
      <c r="T37" s="14">
        <v>2</v>
      </c>
      <c r="U37" s="14">
        <v>5</v>
      </c>
      <c r="V37" s="14">
        <v>5</v>
      </c>
      <c r="W37" s="14">
        <v>5</v>
      </c>
      <c r="X37" s="14">
        <v>5</v>
      </c>
      <c r="Y37" s="14">
        <v>3</v>
      </c>
      <c r="Z37" s="14">
        <v>4</v>
      </c>
      <c r="AA37" s="14">
        <v>0</v>
      </c>
      <c r="AB37" s="14">
        <v>10</v>
      </c>
      <c r="AC37" s="26">
        <f>R37*R$11+S37*S$11+T37*T$11+U37*U$11+V37*V$11+W37*W$11+X37*X$11+Y37*Y$11+Z37*Z$11+AA37*AA$11+AB$11*AB37</f>
        <v>727</v>
      </c>
      <c r="AD37" s="83"/>
    </row>
    <row r="38" spans="1:30" ht="12.75" customHeight="1" x14ac:dyDescent="0.2">
      <c r="A38" s="116"/>
      <c r="B38" s="116"/>
      <c r="C38" s="13">
        <v>0</v>
      </c>
      <c r="D38" s="14">
        <v>3</v>
      </c>
      <c r="E38" s="14">
        <v>6</v>
      </c>
      <c r="F38" s="14">
        <v>5</v>
      </c>
      <c r="G38" s="14">
        <v>6</v>
      </c>
      <c r="H38" s="14">
        <v>7</v>
      </c>
      <c r="I38" s="14">
        <v>0</v>
      </c>
      <c r="J38" s="14">
        <v>4</v>
      </c>
      <c r="K38" s="14">
        <v>5</v>
      </c>
      <c r="L38" s="14">
        <v>6</v>
      </c>
      <c r="M38" s="14">
        <v>10</v>
      </c>
      <c r="N38" s="26">
        <f>C38*C$11+D38*D$11+E38*E$11+F38*F$11+G38*G$11+H38*H$11+I38*I$11+J38*J$11+K38*K$11+L38*L$11+M$11*M38</f>
        <v>781</v>
      </c>
      <c r="O38" s="83"/>
      <c r="R38" s="13">
        <v>4</v>
      </c>
      <c r="S38" s="14">
        <v>5</v>
      </c>
      <c r="T38" s="14">
        <v>1</v>
      </c>
      <c r="U38" s="14">
        <v>5</v>
      </c>
      <c r="V38" s="14">
        <v>6</v>
      </c>
      <c r="W38" s="14">
        <v>5</v>
      </c>
      <c r="X38" s="14">
        <v>2</v>
      </c>
      <c r="Y38" s="14">
        <v>4</v>
      </c>
      <c r="Z38" s="14">
        <v>5</v>
      </c>
      <c r="AA38" s="14">
        <v>0</v>
      </c>
      <c r="AB38" s="14">
        <v>10</v>
      </c>
      <c r="AC38" s="26">
        <f>R38*R$11+S38*S$11+T38*T$11+U38*U$11+V38*V$11+W38*W$11+X38*X$11+Y38*Y$11+Z38*Z$11+AA38*AA$11+AB$11*AB38</f>
        <v>736</v>
      </c>
      <c r="AD38" s="83"/>
    </row>
    <row r="39" spans="1:30" ht="15" customHeight="1" thickBot="1" x14ac:dyDescent="0.3">
      <c r="A39" s="116"/>
      <c r="B39" s="116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1">
        <f>N36+N37+N38</f>
        <v>2365</v>
      </c>
      <c r="O39" s="84"/>
      <c r="R39" s="3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1">
        <f>AC36+AC37+AC38</f>
        <v>2199</v>
      </c>
      <c r="AD39" s="84"/>
    </row>
    <row r="40" spans="1:30" ht="13.5" thickBot="1" x14ac:dyDescent="0.25">
      <c r="A40" s="117"/>
      <c r="B40" s="117"/>
      <c r="C40" s="85">
        <f>O32*0.4+O36*0.6</f>
        <v>823.87143951891198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7"/>
      <c r="R40" s="85">
        <f>AD32*0.4+AD36*0.6</f>
        <v>826.80702830319353</v>
      </c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7"/>
    </row>
    <row r="41" spans="1:30" ht="14.25" customHeight="1" x14ac:dyDescent="0.2">
      <c r="A41" s="113" t="s">
        <v>57</v>
      </c>
      <c r="B41" s="114"/>
      <c r="C41" s="32">
        <v>8</v>
      </c>
      <c r="D41" s="33">
        <v>7</v>
      </c>
      <c r="E41" s="33">
        <v>7</v>
      </c>
      <c r="F41" s="33">
        <v>6</v>
      </c>
      <c r="G41" s="33">
        <v>6</v>
      </c>
      <c r="H41" s="33">
        <v>6</v>
      </c>
      <c r="I41" s="33">
        <v>6</v>
      </c>
      <c r="J41" s="33">
        <v>4</v>
      </c>
      <c r="K41" s="33">
        <v>6</v>
      </c>
      <c r="L41" s="33">
        <v>5</v>
      </c>
      <c r="M41" s="33">
        <v>10</v>
      </c>
      <c r="N41" s="25">
        <f>C41*C$10+D41*D$10+E41*E$10+F41*F$10+G41*G$10+H41*H$10+I41*I$10+J41*J$10+K41*K$10+L41*L$10+M$10*M41</f>
        <v>1324</v>
      </c>
      <c r="O41" s="79">
        <f>N44*1000/(MAX(N$17,N$26,N$35,N$44,N$53,N$62,N$71,N$80,N$89,N$98,N$107,N$116))</f>
        <v>1000</v>
      </c>
      <c r="R41" s="32">
        <v>7</v>
      </c>
      <c r="S41" s="33">
        <v>6</v>
      </c>
      <c r="T41" s="33">
        <v>7</v>
      </c>
      <c r="U41" s="33">
        <v>6</v>
      </c>
      <c r="V41" s="33">
        <v>7</v>
      </c>
      <c r="W41" s="33">
        <v>5</v>
      </c>
      <c r="X41" s="33">
        <v>0</v>
      </c>
      <c r="Y41" s="33">
        <v>6</v>
      </c>
      <c r="Z41" s="33">
        <v>7</v>
      </c>
      <c r="AA41" s="33">
        <v>0</v>
      </c>
      <c r="AB41" s="33">
        <v>10</v>
      </c>
      <c r="AC41" s="25">
        <f>R41*R$10+S41*S$10+T41*T$10+U41*U$10+V41*V$10+W41*W$10+X41*X$10+Y41*Y$10+Z41*Z$10+AA41*AA$10+AB$10*AB41</f>
        <v>1109</v>
      </c>
      <c r="AD41" s="79">
        <f>AC44*1000/(MAX(AC$17,AC$26,AC$35,AC$44,AC$53,AC$62,AC$71,AC$80,AC$89,AC$98,AC$107,AC$116))</f>
        <v>1000</v>
      </c>
    </row>
    <row r="42" spans="1:30" ht="12.75" customHeight="1" x14ac:dyDescent="0.2">
      <c r="A42" s="115"/>
      <c r="B42" s="115"/>
      <c r="C42" s="34">
        <v>8</v>
      </c>
      <c r="D42" s="35">
        <v>6</v>
      </c>
      <c r="E42" s="35">
        <v>7</v>
      </c>
      <c r="F42" s="35">
        <v>6</v>
      </c>
      <c r="G42" s="35">
        <v>7</v>
      </c>
      <c r="H42" s="35">
        <v>5</v>
      </c>
      <c r="I42" s="35">
        <v>5</v>
      </c>
      <c r="J42" s="35">
        <v>4</v>
      </c>
      <c r="K42" s="35">
        <v>6</v>
      </c>
      <c r="L42" s="35">
        <v>5</v>
      </c>
      <c r="M42" s="35">
        <v>10</v>
      </c>
      <c r="N42" s="26">
        <f>C42*C$10+D42*D$10+E42*E$10+F42*F$10+G42*G$10+H42*H$10+I42*I$10+J42*J$10+K42*K$10+L42*L$10+M$10*M42</f>
        <v>1272</v>
      </c>
      <c r="O42" s="80"/>
      <c r="R42" s="34">
        <v>6</v>
      </c>
      <c r="S42" s="35">
        <v>7</v>
      </c>
      <c r="T42" s="35">
        <v>6</v>
      </c>
      <c r="U42" s="35">
        <v>5</v>
      </c>
      <c r="V42" s="35">
        <v>6</v>
      </c>
      <c r="W42" s="35">
        <v>7</v>
      </c>
      <c r="X42" s="35">
        <v>0</v>
      </c>
      <c r="Y42" s="35">
        <v>6</v>
      </c>
      <c r="Z42" s="35">
        <v>7</v>
      </c>
      <c r="AA42" s="35">
        <v>5</v>
      </c>
      <c r="AB42" s="35">
        <v>10</v>
      </c>
      <c r="AC42" s="26">
        <f>R42*R$10+S42*S$10+T42*T$10+U42*U$10+V42*V$10+W42*W$10+X42*X$10+Y42*Y$10+Z42*Z$10+AA42*AA$10+AB$10*AB42</f>
        <v>1203</v>
      </c>
      <c r="AD42" s="80"/>
    </row>
    <row r="43" spans="1:30" ht="12.75" customHeight="1" x14ac:dyDescent="0.2">
      <c r="A43" s="115"/>
      <c r="B43" s="115"/>
      <c r="C43" s="34">
        <v>8</v>
      </c>
      <c r="D43" s="35">
        <v>7</v>
      </c>
      <c r="E43" s="35">
        <v>6</v>
      </c>
      <c r="F43" s="35">
        <v>7</v>
      </c>
      <c r="G43" s="35">
        <v>6</v>
      </c>
      <c r="H43" s="35">
        <v>5</v>
      </c>
      <c r="I43" s="35">
        <v>6</v>
      </c>
      <c r="J43" s="35">
        <v>4</v>
      </c>
      <c r="K43" s="35">
        <v>6</v>
      </c>
      <c r="L43" s="35">
        <v>5</v>
      </c>
      <c r="M43" s="35">
        <v>10</v>
      </c>
      <c r="N43" s="26">
        <f>C43*C$10+D43*D$10+E43*E$10+F43*F$10+G43*G$10+H43*H$10+I43*I$10+J43*J$10+K43*K$10+L43*L$10+M$10*M43</f>
        <v>1291</v>
      </c>
      <c r="O43" s="80"/>
      <c r="R43" s="34">
        <v>7</v>
      </c>
      <c r="S43" s="35">
        <v>7</v>
      </c>
      <c r="T43" s="35">
        <v>0</v>
      </c>
      <c r="U43" s="35">
        <v>8</v>
      </c>
      <c r="V43" s="35">
        <v>7</v>
      </c>
      <c r="W43" s="35">
        <v>6</v>
      </c>
      <c r="X43" s="35">
        <v>0</v>
      </c>
      <c r="Y43" s="35">
        <v>6</v>
      </c>
      <c r="Z43" s="35">
        <v>7</v>
      </c>
      <c r="AA43" s="35">
        <v>0</v>
      </c>
      <c r="AB43" s="35">
        <v>10</v>
      </c>
      <c r="AC43" s="26">
        <f>R43*R$10+S43*S$10+T43*T$10+U43*U$10+V43*V$10+W43*W$10+X43*X$10+Y43*Y$10+Z43*Z$10+AA43*AA$10+AB$10*AB43</f>
        <v>1039</v>
      </c>
      <c r="AD43" s="80"/>
    </row>
    <row r="44" spans="1:30" ht="15" customHeight="1" thickBot="1" x14ac:dyDescent="0.3">
      <c r="A44" s="115"/>
      <c r="B44" s="115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6">
        <f>N41+N42+N43</f>
        <v>3887</v>
      </c>
      <c r="O44" s="81"/>
      <c r="R44" s="37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6">
        <f>AC41+AC42+AC43</f>
        <v>3351</v>
      </c>
      <c r="AD44" s="81"/>
    </row>
    <row r="45" spans="1:30" ht="14.25" customHeight="1" x14ac:dyDescent="0.2">
      <c r="A45" s="115"/>
      <c r="B45" s="115"/>
      <c r="C45" s="10">
        <v>7</v>
      </c>
      <c r="D45" s="11">
        <v>7</v>
      </c>
      <c r="E45" s="11">
        <v>4</v>
      </c>
      <c r="F45" s="11">
        <v>4</v>
      </c>
      <c r="G45" s="11">
        <v>6</v>
      </c>
      <c r="H45" s="11">
        <v>2</v>
      </c>
      <c r="I45" s="11">
        <v>4</v>
      </c>
      <c r="J45" s="11">
        <v>3</v>
      </c>
      <c r="K45" s="11">
        <v>5</v>
      </c>
      <c r="L45" s="11">
        <v>5</v>
      </c>
      <c r="M45" s="11">
        <v>10</v>
      </c>
      <c r="N45" s="26">
        <f>C45*C$11+D45*D$11+E45*E$11+F45*F$11+G45*G$11+H45*H$11+I45*I$11+J45*J$11+K45*K$11+L45*L$11+M$11*M45</f>
        <v>883</v>
      </c>
      <c r="O45" s="82">
        <f>N48*1000/(MAX(N$21,N$30,N$39,N$48,N$57,N$66,N$75,N$84,N$93,N$102,N$111,N$120))</f>
        <v>1000</v>
      </c>
      <c r="R45" s="10">
        <v>5</v>
      </c>
      <c r="S45" s="11">
        <v>5</v>
      </c>
      <c r="T45" s="11">
        <v>5</v>
      </c>
      <c r="U45" s="11">
        <v>5</v>
      </c>
      <c r="V45" s="11">
        <v>4</v>
      </c>
      <c r="W45" s="11">
        <v>4</v>
      </c>
      <c r="X45" s="11">
        <v>3</v>
      </c>
      <c r="Y45" s="11">
        <v>5</v>
      </c>
      <c r="Z45" s="11">
        <v>5</v>
      </c>
      <c r="AA45" s="11">
        <v>0</v>
      </c>
      <c r="AB45" s="11">
        <v>10</v>
      </c>
      <c r="AC45" s="26">
        <f>R45*R$11+S45*S$11+T45*T$11+U45*U$11+V45*V$11+W45*W$11+X45*X$11+Y45*Y$11+Z45*Z$11+AA45*AA$11+AB$11*AB45</f>
        <v>842</v>
      </c>
      <c r="AD45" s="82">
        <f>AC48*1000/(MAX(AC$21,AC$30,AC$39,AC$48,AC$57,AC$66,AC$75,AC$84,AC$93,AC$102,AC$111,AC$120))</f>
        <v>1000</v>
      </c>
    </row>
    <row r="46" spans="1:30" ht="12.75" customHeight="1" x14ac:dyDescent="0.2">
      <c r="A46" s="115"/>
      <c r="B46" s="115"/>
      <c r="C46" s="13">
        <v>7</v>
      </c>
      <c r="D46" s="14">
        <v>7</v>
      </c>
      <c r="E46" s="14">
        <v>5</v>
      </c>
      <c r="F46" s="14">
        <v>4</v>
      </c>
      <c r="G46" s="14">
        <v>6</v>
      </c>
      <c r="H46" s="14">
        <v>2</v>
      </c>
      <c r="I46" s="14">
        <v>5</v>
      </c>
      <c r="J46" s="14">
        <v>4</v>
      </c>
      <c r="K46" s="14">
        <v>6</v>
      </c>
      <c r="L46" s="14">
        <v>5</v>
      </c>
      <c r="M46" s="14">
        <v>10</v>
      </c>
      <c r="N46" s="26">
        <f>C46*C$11+D46*D$11+E46*E$11+F46*F$11+G46*G$11+H46*H$11+I46*I$11+J46*J$11+K46*K$11+L46*L$11+M$11*M46</f>
        <v>964</v>
      </c>
      <c r="O46" s="83"/>
      <c r="R46" s="13">
        <v>4</v>
      </c>
      <c r="S46" s="14">
        <v>5</v>
      </c>
      <c r="T46" s="14">
        <v>4</v>
      </c>
      <c r="U46" s="14">
        <v>5</v>
      </c>
      <c r="V46" s="14">
        <v>6</v>
      </c>
      <c r="W46" s="14">
        <v>5</v>
      </c>
      <c r="X46" s="14">
        <v>4</v>
      </c>
      <c r="Y46" s="14">
        <v>6</v>
      </c>
      <c r="Z46" s="14">
        <v>4</v>
      </c>
      <c r="AA46" s="14">
        <v>0</v>
      </c>
      <c r="AB46" s="14">
        <v>10</v>
      </c>
      <c r="AC46" s="26">
        <f>R46*R$11+S46*S$11+T46*T$11+U46*U$11+V46*V$11+W46*W$11+X46*X$11+Y46*Y$11+Z46*Z$11+AA46*AA$11+AB$11*AB46</f>
        <v>863</v>
      </c>
      <c r="AD46" s="83"/>
    </row>
    <row r="47" spans="1:30" ht="12.75" customHeight="1" x14ac:dyDescent="0.2">
      <c r="A47" s="116"/>
      <c r="B47" s="116"/>
      <c r="C47" s="13">
        <v>6</v>
      </c>
      <c r="D47" s="14">
        <v>7</v>
      </c>
      <c r="E47" s="14">
        <v>5</v>
      </c>
      <c r="F47" s="14">
        <v>5</v>
      </c>
      <c r="G47" s="14">
        <v>6</v>
      </c>
      <c r="H47" s="14">
        <v>2</v>
      </c>
      <c r="I47" s="14">
        <v>4</v>
      </c>
      <c r="J47" s="14">
        <v>4</v>
      </c>
      <c r="K47" s="14">
        <v>6</v>
      </c>
      <c r="L47" s="14">
        <v>6</v>
      </c>
      <c r="M47" s="14">
        <v>10</v>
      </c>
      <c r="N47" s="26">
        <f>C47*C$11+D47*D$11+E47*E$11+F47*F$11+G47*G$11+H47*H$11+I47*I$11+J47*J$11+K47*K$11+L47*L$11+M$11*M47</f>
        <v>970</v>
      </c>
      <c r="O47" s="83"/>
      <c r="R47" s="13">
        <v>1</v>
      </c>
      <c r="S47" s="14">
        <v>4</v>
      </c>
      <c r="T47" s="14">
        <v>3</v>
      </c>
      <c r="U47" s="14">
        <v>4</v>
      </c>
      <c r="V47" s="14">
        <v>5</v>
      </c>
      <c r="W47" s="14">
        <v>4</v>
      </c>
      <c r="X47" s="14">
        <v>2</v>
      </c>
      <c r="Y47" s="14">
        <v>5</v>
      </c>
      <c r="Z47" s="14">
        <v>4</v>
      </c>
      <c r="AA47" s="14">
        <v>0</v>
      </c>
      <c r="AB47" s="14">
        <v>10</v>
      </c>
      <c r="AC47" s="26">
        <f>R47*R$11+S47*S$11+T47*T$11+U47*U$11+V47*V$11+W47*W$11+X47*X$11+Y47*Y$11+Z47*Z$11+AA47*AA$11+AB$11*AB47</f>
        <v>654</v>
      </c>
      <c r="AD47" s="83"/>
    </row>
    <row r="48" spans="1:30" ht="15" customHeight="1" thickBot="1" x14ac:dyDescent="0.3">
      <c r="A48" s="116"/>
      <c r="B48" s="116"/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1">
        <f>N45+N46+N47</f>
        <v>2817</v>
      </c>
      <c r="O48" s="84"/>
      <c r="R48" s="37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1">
        <f>AC45+AC46+AC47</f>
        <v>2359</v>
      </c>
      <c r="AD48" s="84"/>
    </row>
    <row r="49" spans="1:30" ht="13.5" thickBot="1" x14ac:dyDescent="0.25">
      <c r="A49" s="117"/>
      <c r="B49" s="117"/>
      <c r="C49" s="85">
        <f>O41*0.4+O45*0.6</f>
        <v>1000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7"/>
      <c r="R49" s="85">
        <f>AD41*0.4+AD45*0.6</f>
        <v>1000</v>
      </c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7"/>
    </row>
    <row r="50" spans="1:30" ht="14.25" customHeight="1" x14ac:dyDescent="0.2">
      <c r="A50" s="113" t="s">
        <v>46</v>
      </c>
      <c r="B50" s="114"/>
      <c r="C50" s="32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25">
        <f>C50*C$10+D50*D$10+E50*E$10+F50*F$10+G50*G$10+H50*H$10+I50*I$10+J50*J$10+K50*K$10+L50*L$10+M$10*M50</f>
        <v>0</v>
      </c>
      <c r="O50" s="79">
        <f>N53*1000/(MAX(N$17,N$26,N$35,N$44,N$53,N$62,N$71,N$80,N$89,N$98,N$107,N$116))</f>
        <v>0</v>
      </c>
      <c r="R50" s="32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25">
        <f>R50*R$10+S50*S$10+T50*T$10+U50*U$10+V50*V$10+W50*W$10+X50*X$10+Y50*Y$10+Z50*Z$10+AA50*AA$10+AB$10*AB50</f>
        <v>0</v>
      </c>
      <c r="AD50" s="79">
        <f>AC53*1000/(MAX(AC$17,AC$26,AC$35,AC$44,AC$53,AC$62,AC$71,AC$80,AC$89,AC$98,AC$107,AC$116))</f>
        <v>0</v>
      </c>
    </row>
    <row r="51" spans="1:30" ht="12.75" customHeight="1" x14ac:dyDescent="0.2">
      <c r="A51" s="115"/>
      <c r="B51" s="115"/>
      <c r="C51" s="34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26">
        <f>C51*C$10+D51*D$10+E51*E$10+F51*F$10+G51*G$10+H51*H$10+I51*I$10+J51*J$10+K51*K$10+L51*L$10+M$10*M51</f>
        <v>0</v>
      </c>
      <c r="O51" s="80"/>
      <c r="R51" s="34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26">
        <f>R51*R$10+S51*S$10+T51*T$10+U51*U$10+V51*V$10+W51*W$10+X51*X$10+Y51*Y$10+Z51*Z$10+AA51*AA$10+AB$10*AB51</f>
        <v>0</v>
      </c>
      <c r="AD51" s="80"/>
    </row>
    <row r="52" spans="1:30" ht="12.75" customHeight="1" x14ac:dyDescent="0.2">
      <c r="A52" s="115"/>
      <c r="B52" s="115"/>
      <c r="C52" s="34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6">
        <f>C52*C$10+D52*D$10+E52*E$10+F52*F$10+G52*G$10+H52*H$10+I52*I$10+J52*J$10+K52*K$10+L52*L$10+M$10*M52</f>
        <v>0</v>
      </c>
      <c r="O52" s="80"/>
      <c r="R52" s="34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26">
        <f>R52*R$10+S52*S$10+T52*T$10+U52*U$10+V52*V$10+W52*W$10+X52*X$10+Y52*Y$10+Z52*Z$10+AA52*AA$10+AB$10*AB52</f>
        <v>0</v>
      </c>
      <c r="AD52" s="80"/>
    </row>
    <row r="53" spans="1:30" ht="15" customHeight="1" thickBot="1" x14ac:dyDescent="0.3">
      <c r="A53" s="115"/>
      <c r="B53" s="115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6">
        <f>N50+N51+N52</f>
        <v>0</v>
      </c>
      <c r="O53" s="81"/>
      <c r="R53" s="37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6">
        <f>AC50+AC51+AC52</f>
        <v>0</v>
      </c>
      <c r="AD53" s="81"/>
    </row>
    <row r="54" spans="1:30" ht="14.25" customHeight="1" x14ac:dyDescent="0.2">
      <c r="A54" s="115"/>
      <c r="B54" s="115"/>
      <c r="C54" s="10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26">
        <f>C54*C$11+D54*D$11+E54*E$11+F54*F$11+G54*G$11+H54*H$11+I54*I$11+J54*J$11+K54*K$11+L54*L$11+M$11*M54</f>
        <v>0</v>
      </c>
      <c r="O54" s="82">
        <f>N57*1000/(MAX(N$21,N$30,N$39,N$48,N$57,N$66,N$75,N$84,N$93,N$102,N$111,N$120))</f>
        <v>0</v>
      </c>
      <c r="R54" s="10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26">
        <f>R54*R$11+S54*S$11+T54*T$11+U54*U$11+V54*V$11+W54*W$11+X54*X$11+Y54*Y$11+Z54*Z$11+AA54*AA$11+AB$11*AB54</f>
        <v>0</v>
      </c>
      <c r="AD54" s="82">
        <f>AC57*1000/(MAX(AC$21,AC$30,AC$39,AC$48,AC$57,AC$66,AC$75,AC$84,AC$93,AC$102,AC$111,AC$120))</f>
        <v>0</v>
      </c>
    </row>
    <row r="55" spans="1:30" ht="12.75" customHeight="1" x14ac:dyDescent="0.2">
      <c r="A55" s="115"/>
      <c r="B55" s="115"/>
      <c r="C55" s="13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26">
        <f>C55*C$11+D55*D$11+E55*E$11+F55*F$11+G55*G$11+H55*H$11+I55*I$11+J55*J$11+K55*K$11+L55*L$11+M$11*M55</f>
        <v>0</v>
      </c>
      <c r="O55" s="83"/>
      <c r="R55" s="13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26">
        <f>R55*R$11+S55*S$11+T55*T$11+U55*U$11+V55*V$11+W55*W$11+X55*X$11+Y55*Y$11+Z55*Z$11+AA55*AA$11+AB$11*AB55</f>
        <v>0</v>
      </c>
      <c r="AD55" s="83"/>
    </row>
    <row r="56" spans="1:30" ht="12.75" customHeight="1" x14ac:dyDescent="0.2">
      <c r="A56" s="116"/>
      <c r="B56" s="116"/>
      <c r="C56" s="13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26">
        <f>C56*C$11+D56*D$11+E56*E$11+F56*F$11+G56*G$11+H56*H$11+I56*I$11+J56*J$11+K56*K$11+L56*L$11+M$11*M56</f>
        <v>0</v>
      </c>
      <c r="O56" s="83"/>
      <c r="R56" s="13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26">
        <f>R56*R$11+S56*S$11+T56*T$11+U56*U$11+V56*V$11+W56*W$11+X56*X$11+Y56*Y$11+Z56*Z$11+AA56*AA$11+AB$11*AB56</f>
        <v>0</v>
      </c>
      <c r="AD56" s="83"/>
    </row>
    <row r="57" spans="1:30" ht="15" customHeight="1" thickBot="1" x14ac:dyDescent="0.3">
      <c r="A57" s="116"/>
      <c r="B57" s="116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1">
        <f>N54+N55+N56</f>
        <v>0</v>
      </c>
      <c r="O57" s="84"/>
      <c r="R57" s="37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1">
        <f>AC54+AC55+AC56</f>
        <v>0</v>
      </c>
      <c r="AD57" s="84"/>
    </row>
    <row r="58" spans="1:30" ht="13.5" thickBot="1" x14ac:dyDescent="0.25">
      <c r="A58" s="117"/>
      <c r="B58" s="117"/>
      <c r="C58" s="85">
        <f>O50*0.4+O54*0.6</f>
        <v>0</v>
      </c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7"/>
      <c r="R58" s="85">
        <f>AD50*0.4+AD54*0.6</f>
        <v>0</v>
      </c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7"/>
    </row>
    <row r="59" spans="1:30" ht="14.25" customHeight="1" x14ac:dyDescent="0.2">
      <c r="A59" s="113" t="s">
        <v>47</v>
      </c>
      <c r="B59" s="114"/>
      <c r="C59" s="32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25">
        <f>C59*C$10+D59*D$10+E59*E$10+F59*F$10+G59*G$10+H59*H$10+I59*I$10+J59*J$10+K59*K$10+L59*L$10+M$10*M59</f>
        <v>0</v>
      </c>
      <c r="O59" s="79">
        <f>N62*1000/(MAX(N$17,N$26,N$35,N$44,N$53,N$62,N$71,N$80,N$89,N$98,N$107,N$116))</f>
        <v>0</v>
      </c>
      <c r="R59" s="32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3">
        <v>0</v>
      </c>
      <c r="AC59" s="25">
        <f>R59*R$10+S59*S$10+T59*T$10+U59*U$10+V59*V$10+W59*W$10+X59*X$10+Y59*Y$10+Z59*Z$10+AA59*AA$10+AB$10*AB59</f>
        <v>0</v>
      </c>
      <c r="AD59" s="79">
        <f>AC62*1000/(MAX(AC$17,AC$26,AC$35,AC$44,AC$53,AC$62,AC$71,AC$80,AC$89,AC$98,AC$107,AC$116))</f>
        <v>0</v>
      </c>
    </row>
    <row r="60" spans="1:30" ht="12.75" customHeight="1" x14ac:dyDescent="0.2">
      <c r="A60" s="115"/>
      <c r="B60" s="115"/>
      <c r="C60" s="34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6">
        <f>C60*C$10+D60*D$10+E60*E$10+F60*F$10+G60*G$10+H60*H$10+I60*I$10+J60*J$10+K60*K$10+L60*L$10+M$10*M60</f>
        <v>0</v>
      </c>
      <c r="O60" s="80"/>
      <c r="R60" s="34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0</v>
      </c>
      <c r="AC60" s="26">
        <f>R60*R$10+S60*S$10+T60*T$10+U60*U$10+V60*V$10+W60*W$10+X60*X$10+Y60*Y$10+Z60*Z$10+AA60*AA$10+AB$10*AB60</f>
        <v>0</v>
      </c>
      <c r="AD60" s="80"/>
    </row>
    <row r="61" spans="1:30" ht="12.75" customHeight="1" x14ac:dyDescent="0.2">
      <c r="A61" s="115"/>
      <c r="B61" s="115"/>
      <c r="C61" s="3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26">
        <f>C61*C$10+D61*D$10+E61*E$10+F61*F$10+G61*G$10+H61*H$10+I61*I$10+J61*J$10+K61*K$10+L61*L$10+M$10*M61</f>
        <v>0</v>
      </c>
      <c r="O61" s="80"/>
      <c r="R61" s="34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26">
        <f>R61*R$10+S61*S$10+T61*T$10+U61*U$10+V61*V$10+W61*W$10+X61*X$10+Y61*Y$10+Z61*Z$10+AA61*AA$10+AB$10*AB61</f>
        <v>0</v>
      </c>
      <c r="AD61" s="80"/>
    </row>
    <row r="62" spans="1:30" ht="15" customHeight="1" thickBot="1" x14ac:dyDescent="0.3">
      <c r="A62" s="115"/>
      <c r="B62" s="115"/>
      <c r="C62" s="37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6">
        <f>N59+N60+N61</f>
        <v>0</v>
      </c>
      <c r="O62" s="81"/>
      <c r="R62" s="37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6">
        <f>AC59+AC60+AC61</f>
        <v>0</v>
      </c>
      <c r="AD62" s="81"/>
    </row>
    <row r="63" spans="1:30" ht="14.25" customHeight="1" x14ac:dyDescent="0.2">
      <c r="A63" s="115"/>
      <c r="B63" s="115"/>
      <c r="C63" s="10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26">
        <f>C63*C$11+D63*D$11+E63*E$11+F63*F$11+G63*G$11+H63*H$11+I63*I$11+J63*J$11+K63*K$11+L63*L$11+M$11*M63</f>
        <v>0</v>
      </c>
      <c r="O63" s="82">
        <f>N66*1000/(MAX(N$21,N$30,N$39,N$48,N$57,N$66,N$75,N$84,N$93,N$102,N$111,N$120))</f>
        <v>0</v>
      </c>
      <c r="R63" s="10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26">
        <f>R63*R$11+S63*S$11+T63*T$11+U63*U$11+V63*V$11+W63*W$11+X63*X$11+Y63*Y$11+Z63*Z$11+AA63*AA$11+AB$11*AB63</f>
        <v>0</v>
      </c>
      <c r="AD63" s="82">
        <f>AC66*1000/(MAX(AC$21,AC$30,AC$39,AC$48,AC$57,AC$66,AC$75,AC$84,AC$93,AC$102,AC$111,AC$120))</f>
        <v>0</v>
      </c>
    </row>
    <row r="64" spans="1:30" ht="12.75" customHeight="1" x14ac:dyDescent="0.2">
      <c r="A64" s="115"/>
      <c r="B64" s="115"/>
      <c r="C64" s="13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26">
        <f>C64*C$11+D64*D$11+E64*E$11+F64*F$11+G64*G$11+H64*H$11+I64*I$11+J64*J$11+K64*K$11+L64*L$11+M$11*M64</f>
        <v>0</v>
      </c>
      <c r="O64" s="83"/>
      <c r="R64" s="13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26">
        <f>R64*R$11+S64*S$11+T64*T$11+U64*U$11+V64*V$11+W64*W$11+X64*X$11+Y64*Y$11+Z64*Z$11+AA64*AA$11+AB$11*AB64</f>
        <v>0</v>
      </c>
      <c r="AD64" s="83"/>
    </row>
    <row r="65" spans="1:30" ht="12.75" customHeight="1" x14ac:dyDescent="0.2">
      <c r="A65" s="116"/>
      <c r="B65" s="116"/>
      <c r="C65" s="13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26">
        <f>C65*C$11+D65*D$11+E65*E$11+F65*F$11+G65*G$11+H65*H$11+I65*I$11+J65*J$11+K65*K$11+L65*L$11+M$11*M65</f>
        <v>0</v>
      </c>
      <c r="O65" s="83"/>
      <c r="R65" s="13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26">
        <f>R65*R$11+S65*S$11+T65*T$11+U65*U$11+V65*V$11+W65*W$11+X65*X$11+Y65*Y$11+Z65*Z$11+AA65*AA$11+AB$11*AB65</f>
        <v>0</v>
      </c>
      <c r="AD65" s="83"/>
    </row>
    <row r="66" spans="1:30" ht="15" customHeight="1" thickBot="1" x14ac:dyDescent="0.3">
      <c r="A66" s="116"/>
      <c r="B66" s="116"/>
      <c r="C66" s="37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1">
        <f>N63+N64+N65</f>
        <v>0</v>
      </c>
      <c r="O66" s="84"/>
      <c r="R66" s="37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1">
        <f>AC63+AC64+AC65</f>
        <v>0</v>
      </c>
      <c r="AD66" s="84"/>
    </row>
    <row r="67" spans="1:30" ht="13.5" thickBot="1" x14ac:dyDescent="0.25">
      <c r="A67" s="117"/>
      <c r="B67" s="117"/>
      <c r="C67" s="85">
        <f>O59*0.4+O63*0.6</f>
        <v>0</v>
      </c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7"/>
      <c r="R67" s="85">
        <f>AD59*0.4+AD63*0.6</f>
        <v>0</v>
      </c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7"/>
    </row>
    <row r="68" spans="1:30" ht="14.25" customHeight="1" x14ac:dyDescent="0.2">
      <c r="A68" s="113" t="s">
        <v>48</v>
      </c>
      <c r="B68" s="114"/>
      <c r="C68" s="32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25">
        <f>C68*C$10+D68*D$10+E68*E$10+F68*F$10+G68*G$10+H68*H$10+I68*I$10+J68*J$10+K68*K$10+L68*L$10+M$10*M68</f>
        <v>0</v>
      </c>
      <c r="O68" s="79">
        <f>N71*1000/(MAX(N$17,N$26,N$35,N$44,N$53,N$62,N$71,N$80,N$89,N$98,N$107,N$116))</f>
        <v>0</v>
      </c>
      <c r="R68" s="32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0</v>
      </c>
      <c r="AA68" s="33">
        <v>0</v>
      </c>
      <c r="AB68" s="33">
        <v>0</v>
      </c>
      <c r="AC68" s="25">
        <f>R68*R$10+S68*S$10+T68*T$10+U68*U$10+V68*V$10+W68*W$10+X68*X$10+Y68*Y$10+Z68*Z$10+AA68*AA$10+AB$10*AB68</f>
        <v>0</v>
      </c>
      <c r="AD68" s="79">
        <f>AC71*1000/(MAX(AC$17,AC$26,AC$35,AC$44,AC$53,AC$62,AC$71,AC$80,AC$89,AC$98,AC$107,AC$116))</f>
        <v>0</v>
      </c>
    </row>
    <row r="69" spans="1:30" ht="12.75" customHeight="1" x14ac:dyDescent="0.2">
      <c r="A69" s="115"/>
      <c r="B69" s="115"/>
      <c r="C69" s="34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26">
        <f>C69*C$10+D69*D$10+E69*E$10+F69*F$10+G69*G$10+H69*H$10+I69*I$10+J69*J$10+K69*K$10+L69*L$10+M$10*M69</f>
        <v>0</v>
      </c>
      <c r="O69" s="80"/>
      <c r="R69" s="34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26">
        <f>R69*R$10+S69*S$10+T69*T$10+U69*U$10+V69*V$10+W69*W$10+X69*X$10+Y69*Y$10+Z69*Z$10+AA69*AA$10+AB$10*AB69</f>
        <v>0</v>
      </c>
      <c r="AD69" s="80"/>
    </row>
    <row r="70" spans="1:30" ht="12.75" customHeight="1" x14ac:dyDescent="0.2">
      <c r="A70" s="115"/>
      <c r="B70" s="115"/>
      <c r="C70" s="34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26">
        <f>C70*C$10+D70*D$10+E70*E$10+F70*F$10+G70*G$10+H70*H$10+I70*I$10+J70*J$10+K70*K$10+L70*L$10+M$10*M70</f>
        <v>0</v>
      </c>
      <c r="O70" s="80"/>
      <c r="R70" s="34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26">
        <f>R70*R$10+S70*S$10+T70*T$10+U70*U$10+V70*V$10+W70*W$10+X70*X$10+Y70*Y$10+Z70*Z$10+AA70*AA$10+AB$10*AB70</f>
        <v>0</v>
      </c>
      <c r="AD70" s="80"/>
    </row>
    <row r="71" spans="1:30" ht="15" customHeight="1" thickBot="1" x14ac:dyDescent="0.3">
      <c r="A71" s="115"/>
      <c r="B71" s="115"/>
      <c r="C71" s="37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6">
        <f>N68+N69+N70</f>
        <v>0</v>
      </c>
      <c r="O71" s="81"/>
      <c r="R71" s="37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6">
        <f>AC68+AC69+AC70</f>
        <v>0</v>
      </c>
      <c r="AD71" s="81"/>
    </row>
    <row r="72" spans="1:30" ht="14.25" customHeight="1" x14ac:dyDescent="0.2">
      <c r="A72" s="115"/>
      <c r="B72" s="115"/>
      <c r="C72" s="10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26">
        <f>C72*C$11+D72*D$11+E72*E$11+F72*F$11+G72*G$11+H72*H$11+I72*I$11+J72*J$11+K72*K$11+L72*L$11+M$11*M72</f>
        <v>0</v>
      </c>
      <c r="O72" s="82">
        <f>N75*1000/(MAX(N$21,N$30,N$39,N$48,N$57,N$66,N$75,N$84,N$93,N$102,N$111,N$120))</f>
        <v>0</v>
      </c>
      <c r="R72" s="10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26">
        <f>R72*R$11+S72*S$11+T72*T$11+U72*U$11+V72*V$11+W72*W$11+X72*X$11+Y72*Y$11+Z72*Z$11+AA72*AA$11+AB$11*AB72</f>
        <v>0</v>
      </c>
      <c r="AD72" s="82">
        <f>AC75*1000/(MAX(AC$21,AC$30,AC$39,AC$48,AC$57,AC$66,AC$75,AC$84,AC$93,AC$102,AC$111,AC$120))</f>
        <v>0</v>
      </c>
    </row>
    <row r="73" spans="1:30" ht="12.75" customHeight="1" x14ac:dyDescent="0.2">
      <c r="A73" s="115"/>
      <c r="B73" s="115"/>
      <c r="C73" s="13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26">
        <f>C73*C$11+D73*D$11+E73*E$11+F73*F$11+G73*G$11+H73*H$11+I73*I$11+J73*J$11+K73*K$11+L73*L$11+M$11*M73</f>
        <v>0</v>
      </c>
      <c r="O73" s="83"/>
      <c r="R73" s="13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26">
        <f>R73*R$11+S73*S$11+T73*T$11+U73*U$11+V73*V$11+W73*W$11+X73*X$11+Y73*Y$11+Z73*Z$11+AA73*AA$11+AB$11*AB73</f>
        <v>0</v>
      </c>
      <c r="AD73" s="83"/>
    </row>
    <row r="74" spans="1:30" ht="12.75" customHeight="1" x14ac:dyDescent="0.2">
      <c r="A74" s="116"/>
      <c r="B74" s="116"/>
      <c r="C74" s="13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26">
        <f>C74*C$11+D74*D$11+E74*E$11+F74*F$11+G74*G$11+H74*H$11+I74*I$11+J74*J$11+K74*K$11+L74*L$11+M$11*M74</f>
        <v>0</v>
      </c>
      <c r="O74" s="83"/>
      <c r="R74" s="13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26">
        <f>R74*R$11+S74*S$11+T74*T$11+U74*U$11+V74*V$11+W74*W$11+X74*X$11+Y74*Y$11+Z74*Z$11+AA74*AA$11+AB$11*AB74</f>
        <v>0</v>
      </c>
      <c r="AD74" s="83"/>
    </row>
    <row r="75" spans="1:30" ht="15" customHeight="1" thickBot="1" x14ac:dyDescent="0.3">
      <c r="A75" s="116"/>
      <c r="B75" s="116"/>
      <c r="C75" s="37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1">
        <f>N72+N73+N74</f>
        <v>0</v>
      </c>
      <c r="O75" s="84"/>
      <c r="R75" s="37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1">
        <f>AC72+AC73+AC74</f>
        <v>0</v>
      </c>
      <c r="AD75" s="84"/>
    </row>
    <row r="76" spans="1:30" ht="13.5" thickBot="1" x14ac:dyDescent="0.25">
      <c r="A76" s="117"/>
      <c r="B76" s="117"/>
      <c r="C76" s="85">
        <f>O68*0.4+O72*0.6</f>
        <v>0</v>
      </c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7"/>
      <c r="R76" s="85">
        <f>AD68*0.4+AD72*0.6</f>
        <v>0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7"/>
    </row>
    <row r="77" spans="1:30" ht="14.25" customHeight="1" x14ac:dyDescent="0.2">
      <c r="A77" s="113" t="s">
        <v>49</v>
      </c>
      <c r="B77" s="114"/>
      <c r="C77" s="32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25">
        <f>C77*C$10+D77*D$10+E77*E$10+F77*F$10+G77*G$10+H77*H$10+I77*I$10+J77*J$10+K77*K$10+L77*L$10+M$10*M77</f>
        <v>0</v>
      </c>
      <c r="O77" s="79">
        <f>N80*1000/(MAX(N$17,N$26,N$35,N$44,N$53,N$62,N$71,N$80,N$89,N$98,N$107,N$116))</f>
        <v>0</v>
      </c>
      <c r="R77" s="32">
        <v>0</v>
      </c>
      <c r="S77" s="33">
        <v>0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33">
        <v>0</v>
      </c>
      <c r="AA77" s="33">
        <v>0</v>
      </c>
      <c r="AB77" s="33">
        <v>0</v>
      </c>
      <c r="AC77" s="25">
        <f>R77*R$10+S77*S$10+T77*T$10+U77*U$10+V77*V$10+W77*W$10+X77*X$10+Y77*Y$10+Z77*Z$10+AA77*AA$10+AB$10*AB77</f>
        <v>0</v>
      </c>
      <c r="AD77" s="79">
        <f>AC80*1000/(MAX(AC$17,AC$26,AC$35,AC$44,AC$53,AC$62,AC$71,AC$80,AC$89,AC$98,AC$107,AC$116))</f>
        <v>0</v>
      </c>
    </row>
    <row r="78" spans="1:30" ht="12.75" customHeight="1" x14ac:dyDescent="0.2">
      <c r="A78" s="115"/>
      <c r="B78" s="115"/>
      <c r="C78" s="34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26">
        <f>C78*C$10+D78*D$10+E78*E$10+F78*F$10+G78*G$10+H78*H$10+I78*I$10+J78*J$10+K78*K$10+L78*L$10+M$10*M78</f>
        <v>0</v>
      </c>
      <c r="O78" s="80"/>
      <c r="R78" s="34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26">
        <f>R78*R$10+S78*S$10+T78*T$10+U78*U$10+V78*V$10+W78*W$10+X78*X$10+Y78*Y$10+Z78*Z$10+AA78*AA$10+AB$10*AB78</f>
        <v>0</v>
      </c>
      <c r="AD78" s="80"/>
    </row>
    <row r="79" spans="1:30" ht="12.75" customHeight="1" x14ac:dyDescent="0.2">
      <c r="A79" s="115"/>
      <c r="B79" s="115"/>
      <c r="C79" s="34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26">
        <f>C79*C$10+D79*D$10+E79*E$10+F79*F$10+G79*G$10+H79*H$10+I79*I$10+J79*J$10+K79*K$10+L79*L$10+M$10*M79</f>
        <v>0</v>
      </c>
      <c r="O79" s="80"/>
      <c r="R79" s="34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26">
        <f>R79*R$10+S79*S$10+T79*T$10+U79*U$10+V79*V$10+W79*W$10+X79*X$10+Y79*Y$10+Z79*Z$10+AA79*AA$10+AB$10*AB79</f>
        <v>0</v>
      </c>
      <c r="AD79" s="80"/>
    </row>
    <row r="80" spans="1:30" ht="15" customHeight="1" thickBot="1" x14ac:dyDescent="0.3">
      <c r="A80" s="115"/>
      <c r="B80" s="115"/>
      <c r="C80" s="37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6">
        <f>N77+N78+N79</f>
        <v>0</v>
      </c>
      <c r="O80" s="81"/>
      <c r="R80" s="37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6">
        <f>AC77+AC78+AC79</f>
        <v>0</v>
      </c>
      <c r="AD80" s="81"/>
    </row>
    <row r="81" spans="1:30" ht="14.25" customHeight="1" x14ac:dyDescent="0.2">
      <c r="A81" s="115"/>
      <c r="B81" s="115"/>
      <c r="C81" s="10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26">
        <f>C81*C$11+D81*D$11+E81*E$11+F81*F$11+G81*G$11+H81*H$11+I81*I$11+J81*J$11+K81*K$11+L81*L$11+M$11*M81</f>
        <v>0</v>
      </c>
      <c r="O81" s="82">
        <f>N84*1000/(MAX(N$21,N$30,N$39,N$48,N$57,N$66,N$75,N$84,N$93,N$102,N$111,N$120))</f>
        <v>0</v>
      </c>
      <c r="R81" s="10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26">
        <f>R81*R$11+S81*S$11+T81*T$11+U81*U$11+V81*V$11+W81*W$11+X81*X$11+Y81*Y$11+Z81*Z$11+AA81*AA$11+AB$11*AB81</f>
        <v>0</v>
      </c>
      <c r="AD81" s="82">
        <f>AC84*1000/(MAX(AC$21,AC$30,AC$39,AC$48,AC$57,AC$66,AC$75,AC$84,AC$93,AC$102,AC$111,AC$120))</f>
        <v>0</v>
      </c>
    </row>
    <row r="82" spans="1:30" ht="12.75" customHeight="1" x14ac:dyDescent="0.2">
      <c r="A82" s="115"/>
      <c r="B82" s="115"/>
      <c r="C82" s="13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26">
        <f>C82*C$11+D82*D$11+E82*E$11+F82*F$11+G82*G$11+H82*H$11+I82*I$11+J82*J$11+K82*K$11+L82*L$11+M$11*M82</f>
        <v>0</v>
      </c>
      <c r="O82" s="83"/>
      <c r="R82" s="13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26">
        <f>R82*R$11+S82*S$11+T82*T$11+U82*U$11+V82*V$11+W82*W$11+X82*X$11+Y82*Y$11+Z82*Z$11+AA82*AA$11+AB$11*AB82</f>
        <v>0</v>
      </c>
      <c r="AD82" s="83"/>
    </row>
    <row r="83" spans="1:30" ht="12.75" customHeight="1" x14ac:dyDescent="0.2">
      <c r="A83" s="116"/>
      <c r="B83" s="116"/>
      <c r="C83" s="13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26">
        <f>C83*C$11+D83*D$11+E83*E$11+F83*F$11+G83*G$11+H83*H$11+I83*I$11+J83*J$11+K83*K$11+L83*L$11+M$11*M83</f>
        <v>0</v>
      </c>
      <c r="O83" s="83"/>
      <c r="R83" s="13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26">
        <f>R83*R$11+S83*S$11+T83*T$11+U83*U$11+V83*V$11+W83*W$11+X83*X$11+Y83*Y$11+Z83*Z$11+AA83*AA$11+AB$11*AB83</f>
        <v>0</v>
      </c>
      <c r="AD83" s="83"/>
    </row>
    <row r="84" spans="1:30" ht="15" customHeight="1" thickBot="1" x14ac:dyDescent="0.3">
      <c r="A84" s="116"/>
      <c r="B84" s="116"/>
      <c r="C84" s="37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1">
        <f>N81+N82+N83</f>
        <v>0</v>
      </c>
      <c r="O84" s="84"/>
      <c r="R84" s="37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1">
        <f>AC81+AC82+AC83</f>
        <v>0</v>
      </c>
      <c r="AD84" s="84"/>
    </row>
    <row r="85" spans="1:30" ht="13.5" thickBot="1" x14ac:dyDescent="0.25">
      <c r="A85" s="117"/>
      <c r="B85" s="117"/>
      <c r="C85" s="85">
        <f>O77*0.4+O81*0.6</f>
        <v>0</v>
      </c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7"/>
      <c r="R85" s="85">
        <f>AD77*0.4+AD81*0.6</f>
        <v>0</v>
      </c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7"/>
    </row>
    <row r="86" spans="1:30" ht="14.25" customHeight="1" x14ac:dyDescent="0.2">
      <c r="A86" s="113" t="s">
        <v>50</v>
      </c>
      <c r="B86" s="114"/>
      <c r="C86" s="32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25">
        <f>C86*C$10+D86*D$10+E86*E$10+F86*F$10+G86*G$10+H86*H$10+I86*I$10+J86*J$10+K86*K$10+L86*L$10+M$10*M86</f>
        <v>0</v>
      </c>
      <c r="O86" s="79">
        <f>N89*1000/(MAX(N$17,N$26,N$35,N$44,N$53,N$62,N$71,N$80,N$89,N$98,N$107,N$116))</f>
        <v>0</v>
      </c>
      <c r="R86" s="32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0</v>
      </c>
      <c r="Z86" s="33">
        <v>0</v>
      </c>
      <c r="AA86" s="33">
        <v>0</v>
      </c>
      <c r="AB86" s="33">
        <v>0</v>
      </c>
      <c r="AC86" s="25">
        <f>R86*R$10+S86*S$10+T86*T$10+U86*U$10+V86*V$10+W86*W$10+X86*X$10+Y86*Y$10+Z86*Z$10+AA86*AA$10+AB$10*AB86</f>
        <v>0</v>
      </c>
      <c r="AD86" s="79">
        <f>AC89*1000/(MAX(AC$17,AC$26,AC$35,AC$44,AC$53,AC$62,AC$71,AC$80,AC$89,AC$98,AC$107,AC$116))</f>
        <v>0</v>
      </c>
    </row>
    <row r="87" spans="1:30" ht="12.75" customHeight="1" x14ac:dyDescent="0.2">
      <c r="A87" s="115"/>
      <c r="B87" s="115"/>
      <c r="C87" s="34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26">
        <f>C87*C$10+D87*D$10+E87*E$10+F87*F$10+G87*G$10+H87*H$10+I87*I$10+J87*J$10+K87*K$10+L87*L$10+M$10*M87</f>
        <v>0</v>
      </c>
      <c r="O87" s="80"/>
      <c r="R87" s="34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26">
        <f>R87*R$10+S87*S$10+T87*T$10+U87*U$10+V87*V$10+W87*W$10+X87*X$10+Y87*Y$10+Z87*Z$10+AA87*AA$10+AB$10*AB87</f>
        <v>0</v>
      </c>
      <c r="AD87" s="80"/>
    </row>
    <row r="88" spans="1:30" ht="12.75" customHeight="1" x14ac:dyDescent="0.2">
      <c r="A88" s="115"/>
      <c r="B88" s="115"/>
      <c r="C88" s="34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26">
        <f>C88*C$10+D88*D$10+E88*E$10+F88*F$10+G88*G$10+H88*H$10+I88*I$10+J88*J$10+K88*K$10+L88*L$10+M$10*M88</f>
        <v>0</v>
      </c>
      <c r="O88" s="80"/>
      <c r="R88" s="34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26">
        <f>R88*R$10+S88*S$10+T88*T$10+U88*U$10+V88*V$10+W88*W$10+X88*X$10+Y88*Y$10+Z88*Z$10+AA88*AA$10+AB$10*AB88</f>
        <v>0</v>
      </c>
      <c r="AD88" s="80"/>
    </row>
    <row r="89" spans="1:30" ht="15" customHeight="1" thickBot="1" x14ac:dyDescent="0.3">
      <c r="A89" s="115"/>
      <c r="B89" s="115"/>
      <c r="C89" s="37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6">
        <f>N86+N87+N88</f>
        <v>0</v>
      </c>
      <c r="O89" s="81"/>
      <c r="R89" s="37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6">
        <f>AC86+AC87+AC88</f>
        <v>0</v>
      </c>
      <c r="AD89" s="81"/>
    </row>
    <row r="90" spans="1:30" ht="14.25" customHeight="1" x14ac:dyDescent="0.2">
      <c r="A90" s="115"/>
      <c r="B90" s="115"/>
      <c r="C90" s="10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26">
        <f>C90*C$11+D90*D$11+E90*E$11+F90*F$11+G90*G$11+H90*H$11+I90*I$11+J90*J$11+K90*K$11+L90*L$11+M$11*M90</f>
        <v>0</v>
      </c>
      <c r="O90" s="82">
        <f>N93*1000/(MAX(N$21,N$30,N$39,N$48,N$57,N$66,N$75,N$84,N$93,N$102,N$111,N$120))</f>
        <v>0</v>
      </c>
      <c r="R90" s="10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26">
        <f>R90*R$11+S90*S$11+T90*T$11+U90*U$11+V90*V$11+W90*W$11+X90*X$11+Y90*Y$11+Z90*Z$11+AA90*AA$11+AB$11*AB90</f>
        <v>0</v>
      </c>
      <c r="AD90" s="82">
        <f>AC93*1000/(MAX(AC$21,AC$30,AC$39,AC$48,AC$57,AC$66,AC$75,AC$84,AC$93,AC$102,AC$111,AC$120))</f>
        <v>0</v>
      </c>
    </row>
    <row r="91" spans="1:30" ht="12.75" customHeight="1" x14ac:dyDescent="0.2">
      <c r="A91" s="115"/>
      <c r="B91" s="115"/>
      <c r="C91" s="13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26">
        <f>C91*C$11+D91*D$11+E91*E$11+F91*F$11+G91*G$11+H91*H$11+I91*I$11+J91*J$11+K91*K$11+L91*L$11+M$11*M91</f>
        <v>0</v>
      </c>
      <c r="O91" s="83"/>
      <c r="R91" s="13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26">
        <f>R91*R$11+S91*S$11+T91*T$11+U91*U$11+V91*V$11+W91*W$11+X91*X$11+Y91*Y$11+Z91*Z$11+AA91*AA$11+AB$11*AB91</f>
        <v>0</v>
      </c>
      <c r="AD91" s="83"/>
    </row>
    <row r="92" spans="1:30" ht="12.75" customHeight="1" x14ac:dyDescent="0.2">
      <c r="A92" s="116"/>
      <c r="B92" s="116"/>
      <c r="C92" s="13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26">
        <f>C92*C$11+D92*D$11+E92*E$11+F92*F$11+G92*G$11+H92*H$11+I92*I$11+J92*J$11+K92*K$11+L92*L$11+M$11*M92</f>
        <v>0</v>
      </c>
      <c r="O92" s="83"/>
      <c r="R92" s="13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26">
        <f>R92*R$11+S92*S$11+T92*T$11+U92*U$11+V92*V$11+W92*W$11+X92*X$11+Y92*Y$11+Z92*Z$11+AA92*AA$11+AB$11*AB92</f>
        <v>0</v>
      </c>
      <c r="AD92" s="83"/>
    </row>
    <row r="93" spans="1:30" ht="15" customHeight="1" thickBot="1" x14ac:dyDescent="0.3">
      <c r="A93" s="116"/>
      <c r="B93" s="116"/>
      <c r="C93" s="37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1">
        <f>N90+N91+N92</f>
        <v>0</v>
      </c>
      <c r="O93" s="84"/>
      <c r="R93" s="37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1">
        <f>AC90+AC91+AC92</f>
        <v>0</v>
      </c>
      <c r="AD93" s="84"/>
    </row>
    <row r="94" spans="1:30" ht="13.5" thickBot="1" x14ac:dyDescent="0.25">
      <c r="A94" s="117"/>
      <c r="B94" s="117"/>
      <c r="C94" s="85">
        <f>O86*0.4+O90*0.6</f>
        <v>0</v>
      </c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7"/>
      <c r="R94" s="85">
        <f>AD86*0.4+AD90*0.6</f>
        <v>0</v>
      </c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7"/>
    </row>
    <row r="95" spans="1:30" ht="14.25" customHeight="1" x14ac:dyDescent="0.2">
      <c r="A95" s="113" t="s">
        <v>51</v>
      </c>
      <c r="B95" s="114"/>
      <c r="C95" s="32">
        <v>0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25">
        <f>C95*C$10+D95*D$10+E95*E$10+F95*F$10+G95*G$10+H95*H$10+I95*I$10+J95*J$10+K95*K$10+L95*L$10+M$10*M95</f>
        <v>0</v>
      </c>
      <c r="O95" s="79">
        <f>N98*1000/(MAX(N$17,N$26,N$35,N$44,N$53,N$62,N$71,N$80,N$89,N$98,N$107,N$116))</f>
        <v>0</v>
      </c>
      <c r="R95" s="32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</v>
      </c>
      <c r="AC95" s="25">
        <f>R95*R$10+S95*S$10+T95*T$10+U95*U$10+V95*V$10+W95*W$10+X95*X$10+Y95*Y$10+Z95*Z$10+AA95*AA$10+AB$10*AB95</f>
        <v>0</v>
      </c>
      <c r="AD95" s="79">
        <f>AC98*1000/(MAX(AC$17,AC$26,AC$35,AC$44,AC$53,AC$62,AC$71,AC$80,AC$89,AC$98,AC$107,AC$116))</f>
        <v>0</v>
      </c>
    </row>
    <row r="96" spans="1:30" ht="12.75" customHeight="1" x14ac:dyDescent="0.2">
      <c r="A96" s="115"/>
      <c r="B96" s="115"/>
      <c r="C96" s="34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26">
        <f>C96*C$10+D96*D$10+E96*E$10+F96*F$10+G96*G$10+H96*H$10+I96*I$10+J96*J$10+K96*K$10+L96*L$10+M$10*M96</f>
        <v>0</v>
      </c>
      <c r="O96" s="80"/>
      <c r="R96" s="34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26">
        <f>R96*R$10+S96*S$10+T96*T$10+U96*U$10+V96*V$10+W96*W$10+X96*X$10+Y96*Y$10+Z96*Z$10+AA96*AA$10+AB$10*AB96</f>
        <v>0</v>
      </c>
      <c r="AD96" s="80"/>
    </row>
    <row r="97" spans="1:30" ht="12.75" customHeight="1" x14ac:dyDescent="0.2">
      <c r="A97" s="115"/>
      <c r="B97" s="115"/>
      <c r="C97" s="34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26">
        <f>C97*C$10+D97*D$10+E97*E$10+F97*F$10+G97*G$10+H97*H$10+I97*I$10+J97*J$10+K97*K$10+L97*L$10+M$10*M97</f>
        <v>0</v>
      </c>
      <c r="O97" s="80"/>
      <c r="R97" s="34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26">
        <f>R97*R$10+S97*S$10+T97*T$10+U97*U$10+V97*V$10+W97*W$10+X97*X$10+Y97*Y$10+Z97*Z$10+AA97*AA$10+AB$10*AB97</f>
        <v>0</v>
      </c>
      <c r="AD97" s="80"/>
    </row>
    <row r="98" spans="1:30" ht="15" customHeight="1" thickBot="1" x14ac:dyDescent="0.3">
      <c r="A98" s="115"/>
      <c r="B98" s="115"/>
      <c r="C98" s="37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6">
        <f>N95+N96+N97</f>
        <v>0</v>
      </c>
      <c r="O98" s="81"/>
      <c r="R98" s="37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6">
        <f>AC95+AC96+AC97</f>
        <v>0</v>
      </c>
      <c r="AD98" s="81"/>
    </row>
    <row r="99" spans="1:30" ht="14.25" customHeight="1" x14ac:dyDescent="0.2">
      <c r="A99" s="115"/>
      <c r="B99" s="115"/>
      <c r="C99" s="10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26">
        <f>C99*C$11+D99*D$11+E99*E$11+F99*F$11+G99*G$11+H99*H$11+I99*I$11+J99*J$11+K99*K$11+L99*L$11+M$11*M99</f>
        <v>0</v>
      </c>
      <c r="O99" s="82">
        <f>N102*1000/(MAX(N$21,N$30,N$39,N$48,N$57,N$66,N$75,N$84,N$93,N$102,N$111,N$120))</f>
        <v>0</v>
      </c>
      <c r="R99" s="10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26">
        <f>R99*R$11+S99*S$11+T99*T$11+U99*U$11+V99*V$11+W99*W$11+X99*X$11+Y99*Y$11+Z99*Z$11+AA99*AA$11+AB$11*AB99</f>
        <v>0</v>
      </c>
      <c r="AD99" s="82">
        <f>AC102*1000/(MAX(AC$21,AC$30,AC$39,AC$48,AC$57,AC$66,AC$75,AC$84,AC$93,AC$102,AC$111,AC$120))</f>
        <v>0</v>
      </c>
    </row>
    <row r="100" spans="1:30" ht="12.75" customHeight="1" x14ac:dyDescent="0.2">
      <c r="A100" s="115"/>
      <c r="B100" s="115"/>
      <c r="C100" s="13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26">
        <f>C100*C$11+D100*D$11+E100*E$11+F100*F$11+G100*G$11+H100*H$11+I100*I$11+J100*J$11+K100*K$11+L100*L$11+M$11*M100</f>
        <v>0</v>
      </c>
      <c r="O100" s="83"/>
      <c r="R100" s="13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26">
        <f>R100*R$11+S100*S$11+T100*T$11+U100*U$11+V100*V$11+W100*W$11+X100*X$11+Y100*Y$11+Z100*Z$11+AA100*AA$11+AB$11*AB100</f>
        <v>0</v>
      </c>
      <c r="AD100" s="83"/>
    </row>
    <row r="101" spans="1:30" ht="12.75" customHeight="1" x14ac:dyDescent="0.2">
      <c r="A101" s="116"/>
      <c r="B101" s="116"/>
      <c r="C101" s="13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26">
        <f>C101*C$11+D101*D$11+E101*E$11+F101*F$11+G101*G$11+H101*H$11+I101*I$11+J101*J$11+K101*K$11+L101*L$11+M$11*M101</f>
        <v>0</v>
      </c>
      <c r="O101" s="83"/>
      <c r="R101" s="13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26">
        <f>R101*R$11+S101*S$11+T101*T$11+U101*U$11+V101*V$11+W101*W$11+X101*X$11+Y101*Y$11+Z101*Z$11+AA101*AA$11+AB$11*AB101</f>
        <v>0</v>
      </c>
      <c r="AD101" s="83"/>
    </row>
    <row r="102" spans="1:30" ht="15" customHeight="1" thickBot="1" x14ac:dyDescent="0.3">
      <c r="A102" s="116"/>
      <c r="B102" s="116"/>
      <c r="C102" s="37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1">
        <f>N99+N100+N101</f>
        <v>0</v>
      </c>
      <c r="O102" s="84"/>
      <c r="R102" s="37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1">
        <f>AC99+AC100+AC101</f>
        <v>0</v>
      </c>
      <c r="AD102" s="84"/>
    </row>
    <row r="103" spans="1:30" ht="13.5" thickBot="1" x14ac:dyDescent="0.25">
      <c r="A103" s="117"/>
      <c r="B103" s="117"/>
      <c r="C103" s="85">
        <f>O95*0.4+O99*0.6</f>
        <v>0</v>
      </c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7"/>
      <c r="R103" s="85">
        <f>AD95*0.4+AD99*0.6</f>
        <v>0</v>
      </c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7"/>
    </row>
    <row r="104" spans="1:30" ht="14.25" customHeight="1" x14ac:dyDescent="0.2">
      <c r="A104" s="113" t="s">
        <v>52</v>
      </c>
      <c r="B104" s="114"/>
      <c r="C104" s="32">
        <v>0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25">
        <f>C104*C$10+D104*D$10+E104*E$10+F104*F$10+G104*G$10+H104*H$10+I104*I$10+J104*J$10+K104*K$10+L104*L$10+M$10*M104</f>
        <v>0</v>
      </c>
      <c r="O104" s="79">
        <f>N107*1000/(MAX(N$17,N$26,N$35,N$44,N$53,N$62,N$71,N$80,N$89,N$98,N$107,N$116))</f>
        <v>0</v>
      </c>
      <c r="R104" s="32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0</v>
      </c>
      <c r="Y104" s="33">
        <v>0</v>
      </c>
      <c r="Z104" s="33">
        <v>0</v>
      </c>
      <c r="AA104" s="33">
        <v>0</v>
      </c>
      <c r="AB104" s="33">
        <v>0</v>
      </c>
      <c r="AC104" s="25">
        <f>R104*R$10+S104*S$10+T104*T$10+U104*U$10+V104*V$10+W104*W$10+X104*X$10+Y104*Y$10+Z104*Z$10+AA104*AA$10+AB$10*AB104</f>
        <v>0</v>
      </c>
      <c r="AD104" s="79">
        <f>AC107*1000/(MAX(AC$17,AC$26,AC$35,AC$44,AC$53,AC$62,AC$71,AC$80,AC$89,AC$98,AC$107,AC$116))</f>
        <v>0</v>
      </c>
    </row>
    <row r="105" spans="1:30" ht="12.75" customHeight="1" x14ac:dyDescent="0.2">
      <c r="A105" s="115"/>
      <c r="B105" s="115"/>
      <c r="C105" s="34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26">
        <f>C105*C$10+D105*D$10+E105*E$10+F105*F$10+G105*G$10+H105*H$10+I105*I$10+J105*J$10+K105*K$10+L105*L$10+M$10*M105</f>
        <v>0</v>
      </c>
      <c r="O105" s="80"/>
      <c r="R105" s="34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26">
        <f>R105*R$10+S105*S$10+T105*T$10+U105*U$10+V105*V$10+W105*W$10+X105*X$10+Y105*Y$10+Z105*Z$10+AA105*AA$10+AB$10*AB105</f>
        <v>0</v>
      </c>
      <c r="AD105" s="80"/>
    </row>
    <row r="106" spans="1:30" ht="12.75" customHeight="1" x14ac:dyDescent="0.2">
      <c r="A106" s="115"/>
      <c r="B106" s="115"/>
      <c r="C106" s="34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26">
        <f>C106*C$10+D106*D$10+E106*E$10+F106*F$10+G106*G$10+H106*H$10+I106*I$10+J106*J$10+K106*K$10+L106*L$10+M$10*M106</f>
        <v>0</v>
      </c>
      <c r="O106" s="80"/>
      <c r="R106" s="34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26">
        <f>R106*R$10+S106*S$10+T106*T$10+U106*U$10+V106*V$10+W106*W$10+X106*X$10+Y106*Y$10+Z106*Z$10+AA106*AA$10+AB$10*AB106</f>
        <v>0</v>
      </c>
      <c r="AD106" s="80"/>
    </row>
    <row r="107" spans="1:30" ht="15" customHeight="1" thickBot="1" x14ac:dyDescent="0.3">
      <c r="A107" s="115"/>
      <c r="B107" s="115"/>
      <c r="C107" s="37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6">
        <f>N104+N105+N106</f>
        <v>0</v>
      </c>
      <c r="O107" s="81"/>
      <c r="R107" s="37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6">
        <f>AC104+AC105+AC106</f>
        <v>0</v>
      </c>
      <c r="AD107" s="81"/>
    </row>
    <row r="108" spans="1:30" ht="14.25" customHeight="1" x14ac:dyDescent="0.2">
      <c r="A108" s="115"/>
      <c r="B108" s="115"/>
      <c r="C108" s="10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26">
        <f>C108*C$11+D108*D$11+E108*E$11+F108*F$11+G108*G$11+H108*H$11+I108*I$11+J108*J$11+K108*K$11+L108*L$11+M$11*M108</f>
        <v>0</v>
      </c>
      <c r="O108" s="82">
        <f>N111*1000/(MAX(N$21,N$30,N$39,N$48,N$57,N$66,N$75,N$84,N$93,N$102,N$111,N$120))</f>
        <v>0</v>
      </c>
      <c r="R108" s="10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26">
        <f>R108*R$11+S108*S$11+T108*T$11+U108*U$11+V108*V$11+W108*W$11+X108*X$11+Y108*Y$11+Z108*Z$11+AA108*AA$11+AB$11*AB108</f>
        <v>0</v>
      </c>
      <c r="AD108" s="82">
        <f>AC111*1000/(MAX(AC$21,AC$30,AC$39,AC$48,AC$57,AC$66,AC$75,AC$84,AC$93,AC$102,AC$111,AC$120))</f>
        <v>0</v>
      </c>
    </row>
    <row r="109" spans="1:30" ht="12.75" customHeight="1" x14ac:dyDescent="0.2">
      <c r="A109" s="115"/>
      <c r="B109" s="115"/>
      <c r="C109" s="13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26">
        <f>C109*C$11+D109*D$11+E109*E$11+F109*F$11+G109*G$11+H109*H$11+I109*I$11+J109*J$11+K109*K$11+L109*L$11+M$11*M109</f>
        <v>0</v>
      </c>
      <c r="O109" s="83"/>
      <c r="R109" s="13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26">
        <f>R109*R$11+S109*S$11+T109*T$11+U109*U$11+V109*V$11+W109*W$11+X109*X$11+Y109*Y$11+Z109*Z$11+AA109*AA$11+AB$11*AB109</f>
        <v>0</v>
      </c>
      <c r="AD109" s="83"/>
    </row>
    <row r="110" spans="1:30" ht="12.75" customHeight="1" x14ac:dyDescent="0.2">
      <c r="A110" s="116"/>
      <c r="B110" s="116"/>
      <c r="C110" s="13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26">
        <f>C110*C$11+D110*D$11+E110*E$11+F110*F$11+G110*G$11+H110*H$11+I110*I$11+J110*J$11+K110*K$11+L110*L$11+M$11*M110</f>
        <v>0</v>
      </c>
      <c r="O110" s="83"/>
      <c r="R110" s="13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26">
        <f>R110*R$11+S110*S$11+T110*T$11+U110*U$11+V110*V$11+W110*W$11+X110*X$11+Y110*Y$11+Z110*Z$11+AA110*AA$11+AB$11*AB110</f>
        <v>0</v>
      </c>
      <c r="AD110" s="83"/>
    </row>
    <row r="111" spans="1:30" ht="15" customHeight="1" thickBot="1" x14ac:dyDescent="0.3">
      <c r="A111" s="116"/>
      <c r="B111" s="116"/>
      <c r="C111" s="37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1">
        <f>N108+N109+N110</f>
        <v>0</v>
      </c>
      <c r="O111" s="84"/>
      <c r="R111" s="37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1">
        <f>AC108+AC109+AC110</f>
        <v>0</v>
      </c>
      <c r="AD111" s="84"/>
    </row>
    <row r="112" spans="1:30" ht="13.5" thickBot="1" x14ac:dyDescent="0.25">
      <c r="A112" s="117"/>
      <c r="B112" s="117"/>
      <c r="C112" s="85">
        <f>O104*0.4+O108*0.6</f>
        <v>0</v>
      </c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7"/>
      <c r="R112" s="85">
        <f>AD104*0.4+AD108*0.6</f>
        <v>0</v>
      </c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7"/>
    </row>
    <row r="113" spans="1:30" ht="14.25" customHeight="1" x14ac:dyDescent="0.2">
      <c r="A113" s="113" t="s">
        <v>53</v>
      </c>
      <c r="B113" s="114"/>
      <c r="C113" s="32">
        <v>0</v>
      </c>
      <c r="D113" s="33">
        <v>0</v>
      </c>
      <c r="E113" s="33">
        <v>0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25">
        <f>C113*C$10+D113*D$10+E113*E$10+F113*F$10+G113*G$10+H113*H$10+I113*I$10+J113*J$10+K113*K$10+L113*L$10+M$10*M113</f>
        <v>0</v>
      </c>
      <c r="O113" s="79">
        <f>N116*1000/(MAX(N$17,N$26,N$35,N$44,N$53,N$62,N$71,N$80,N$89,N$98,N$107,N$116))</f>
        <v>0</v>
      </c>
      <c r="R113" s="32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0</v>
      </c>
      <c r="Y113" s="33">
        <v>0</v>
      </c>
      <c r="Z113" s="33">
        <v>0</v>
      </c>
      <c r="AA113" s="33">
        <v>0</v>
      </c>
      <c r="AB113" s="33">
        <v>0</v>
      </c>
      <c r="AC113" s="25">
        <f>R113*R$10+S113*S$10+T113*T$10+U113*U$10+V113*V$10+W113*W$10+X113*X$10+Y113*Y$10+Z113*Z$10+AA113*AA$10+AB$10*AB113</f>
        <v>0</v>
      </c>
      <c r="AD113" s="79">
        <f>AC116*1000/(MAX(AC$17,AC$26,AC$35,AC$44,AC$53,AC$62,AC$71,AC$80,AC$89,AC$98,AC$107,AC$116))</f>
        <v>0</v>
      </c>
    </row>
    <row r="114" spans="1:30" ht="12.75" customHeight="1" x14ac:dyDescent="0.2">
      <c r="A114" s="115"/>
      <c r="B114" s="115"/>
      <c r="C114" s="34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26">
        <f>C114*C$10+D114*D$10+E114*E$10+F114*F$10+G114*G$10+H114*H$10+I114*I$10+J114*J$10+K114*K$10+L114*L$10+M$10*M114</f>
        <v>0</v>
      </c>
      <c r="O114" s="80"/>
      <c r="R114" s="34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26">
        <f>R114*R$10+S114*S$10+T114*T$10+U114*U$10+V114*V$10+W114*W$10+X114*X$10+Y114*Y$10+Z114*Z$10+AA114*AA$10+AB$10*AB114</f>
        <v>0</v>
      </c>
      <c r="AD114" s="80"/>
    </row>
    <row r="115" spans="1:30" ht="12.75" customHeight="1" x14ac:dyDescent="0.2">
      <c r="A115" s="115"/>
      <c r="B115" s="115"/>
      <c r="C115" s="34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26">
        <f>C115*C$10+D115*D$10+E115*E$10+F115*F$10+G115*G$10+H115*H$10+I115*I$10+J115*J$10+K115*K$10+L115*L$10+M$10*M115</f>
        <v>0</v>
      </c>
      <c r="O115" s="80"/>
      <c r="R115" s="34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26">
        <f>R115*R$10+S115*S$10+T115*T$10+U115*U$10+V115*V$10+W115*W$10+X115*X$10+Y115*Y$10+Z115*Z$10+AA115*AA$10+AB$10*AB115</f>
        <v>0</v>
      </c>
      <c r="AD115" s="80"/>
    </row>
    <row r="116" spans="1:30" ht="15" customHeight="1" thickBot="1" x14ac:dyDescent="0.3">
      <c r="A116" s="115"/>
      <c r="B116" s="115"/>
      <c r="C116" s="37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6">
        <f>N113+N114+N115</f>
        <v>0</v>
      </c>
      <c r="O116" s="81"/>
      <c r="R116" s="37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6">
        <f>AC113+AC114+AC115</f>
        <v>0</v>
      </c>
      <c r="AD116" s="81"/>
    </row>
    <row r="117" spans="1:30" ht="14.25" customHeight="1" x14ac:dyDescent="0.2">
      <c r="A117" s="115"/>
      <c r="B117" s="115"/>
      <c r="C117" s="10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26">
        <f>C117*C$11+D117*D$11+E117*E$11+F117*F$11+G117*G$11+H117*H$11+I117*I$11+J117*J$11+K117*K$11+L117*L$11+M$11*M117</f>
        <v>0</v>
      </c>
      <c r="O117" s="82">
        <f>N120*1000/(MAX(N$21,N$30,N$39,N$48,N$57,N$66,N$75,N$84,N$93,N$102,N$111,N$120))</f>
        <v>0</v>
      </c>
      <c r="R117" s="10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26">
        <f>R117*R$11+S117*S$11+T117*T$11+U117*U$11+V117*V$11+W117*W$11+X117*X$11+Y117*Y$11+Z117*Z$11+AA117*AA$11+AB$11*AB117</f>
        <v>0</v>
      </c>
      <c r="AD117" s="82">
        <f>AC120*1000/(MAX(AC$21,AC$30,AC$39,AC$48,AC$57,AC$66,AC$75,AC$84,AC$93,AC$102,AC$111,AC$120))</f>
        <v>0</v>
      </c>
    </row>
    <row r="118" spans="1:30" ht="12.75" customHeight="1" x14ac:dyDescent="0.2">
      <c r="A118" s="115"/>
      <c r="B118" s="115"/>
      <c r="C118" s="13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26">
        <f>C118*C$11+D118*D$11+E118*E$11+F118*F$11+G118*G$11+H118*H$11+I118*I$11+J118*J$11+K118*K$11+L118*L$11+M$11*M118</f>
        <v>0</v>
      </c>
      <c r="O118" s="83"/>
      <c r="R118" s="13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26">
        <f>R118*R$11+S118*S$11+T118*T$11+U118*U$11+V118*V$11+W118*W$11+X118*X$11+Y118*Y$11+Z118*Z$11+AA118*AA$11+AB$11*AB118</f>
        <v>0</v>
      </c>
      <c r="AD118" s="83"/>
    </row>
    <row r="119" spans="1:30" ht="12.75" customHeight="1" x14ac:dyDescent="0.2">
      <c r="A119" s="116"/>
      <c r="B119" s="116"/>
      <c r="C119" s="13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26">
        <f>C119*C$11+D119*D$11+E119*E$11+F119*F$11+G119*G$11+H119*H$11+I119*I$11+J119*J$11+K119*K$11+L119*L$11+M$11*M119</f>
        <v>0</v>
      </c>
      <c r="O119" s="83"/>
      <c r="R119" s="13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26">
        <f>R119*R$11+S119*S$11+T119*T$11+U119*U$11+V119*V$11+W119*W$11+X119*X$11+Y119*Y$11+Z119*Z$11+AA119*AA$11+AB$11*AB119</f>
        <v>0</v>
      </c>
      <c r="AD119" s="83"/>
    </row>
    <row r="120" spans="1:30" ht="15" customHeight="1" thickBot="1" x14ac:dyDescent="0.3">
      <c r="A120" s="116"/>
      <c r="B120" s="116"/>
      <c r="C120" s="37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1">
        <f>N117+N118+N119</f>
        <v>0</v>
      </c>
      <c r="O120" s="84"/>
      <c r="R120" s="37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1">
        <f>AC117+AC118+AC119</f>
        <v>0</v>
      </c>
      <c r="AD120" s="84"/>
    </row>
    <row r="121" spans="1:30" ht="13.5" thickBot="1" x14ac:dyDescent="0.25">
      <c r="A121" s="117"/>
      <c r="B121" s="117"/>
      <c r="C121" s="85">
        <f>O113*0.4+O117*0.6</f>
        <v>0</v>
      </c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7"/>
      <c r="R121" s="85">
        <f>AD113*0.4+AD117*0.6</f>
        <v>0</v>
      </c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7"/>
    </row>
  </sheetData>
  <mergeCells count="122">
    <mergeCell ref="A104:B112"/>
    <mergeCell ref="O104:O107"/>
    <mergeCell ref="O108:O111"/>
    <mergeCell ref="C112:O112"/>
    <mergeCell ref="A113:B121"/>
    <mergeCell ref="O113:O116"/>
    <mergeCell ref="O117:O120"/>
    <mergeCell ref="C121:O121"/>
    <mergeCell ref="O90:O93"/>
    <mergeCell ref="C94:O94"/>
    <mergeCell ref="A95:B103"/>
    <mergeCell ref="O95:O98"/>
    <mergeCell ref="O99:O102"/>
    <mergeCell ref="C103:O103"/>
    <mergeCell ref="A86:B94"/>
    <mergeCell ref="O86:O89"/>
    <mergeCell ref="O72:O75"/>
    <mergeCell ref="C76:O76"/>
    <mergeCell ref="A77:B85"/>
    <mergeCell ref="O77:O80"/>
    <mergeCell ref="O81:O84"/>
    <mergeCell ref="C85:O85"/>
    <mergeCell ref="A68:B76"/>
    <mergeCell ref="O68:O71"/>
    <mergeCell ref="O54:O57"/>
    <mergeCell ref="C58:O58"/>
    <mergeCell ref="A59:B67"/>
    <mergeCell ref="O59:O62"/>
    <mergeCell ref="O63:O66"/>
    <mergeCell ref="C67:O67"/>
    <mergeCell ref="A50:B58"/>
    <mergeCell ref="O50:O53"/>
    <mergeCell ref="O36:O39"/>
    <mergeCell ref="C40:O40"/>
    <mergeCell ref="A41:B49"/>
    <mergeCell ref="O41:O44"/>
    <mergeCell ref="O45:O48"/>
    <mergeCell ref="C49:O49"/>
    <mergeCell ref="A32:B40"/>
    <mergeCell ref="O32:O35"/>
    <mergeCell ref="C22:O22"/>
    <mergeCell ref="A14:B22"/>
    <mergeCell ref="A23:B31"/>
    <mergeCell ref="O23:O26"/>
    <mergeCell ref="O27:O30"/>
    <mergeCell ref="C31:O31"/>
    <mergeCell ref="O14:O17"/>
    <mergeCell ref="O18:O21"/>
    <mergeCell ref="A11:B11"/>
    <mergeCell ref="N11:O11"/>
    <mergeCell ref="A12:B12"/>
    <mergeCell ref="C12:J12"/>
    <mergeCell ref="N12:N13"/>
    <mergeCell ref="O12:O13"/>
    <mergeCell ref="A10:B10"/>
    <mergeCell ref="C1:O3"/>
    <mergeCell ref="A4:B9"/>
    <mergeCell ref="C4:C9"/>
    <mergeCell ref="D4:D9"/>
    <mergeCell ref="E4:E9"/>
    <mergeCell ref="N10:O10"/>
    <mergeCell ref="F4:F9"/>
    <mergeCell ref="G4:G9"/>
    <mergeCell ref="H4:H9"/>
    <mergeCell ref="R1:AD3"/>
    <mergeCell ref="R4:R9"/>
    <mergeCell ref="S4:S9"/>
    <mergeCell ref="T4:T9"/>
    <mergeCell ref="U4:U9"/>
    <mergeCell ref="L4:L9"/>
    <mergeCell ref="M4:M9"/>
    <mergeCell ref="Z4:Z9"/>
    <mergeCell ref="AA4:AA9"/>
    <mergeCell ref="I4:I9"/>
    <mergeCell ref="J4:J9"/>
    <mergeCell ref="K4:K9"/>
    <mergeCell ref="AB4:AB9"/>
    <mergeCell ref="AC10:AD10"/>
    <mergeCell ref="AC11:AD11"/>
    <mergeCell ref="R12:Y12"/>
    <mergeCell ref="AC12:AC13"/>
    <mergeCell ref="AD12:AD13"/>
    <mergeCell ref="V4:V9"/>
    <mergeCell ref="W4:W9"/>
    <mergeCell ref="X4:X9"/>
    <mergeCell ref="Y4:Y9"/>
    <mergeCell ref="AD14:AD17"/>
    <mergeCell ref="AD18:AD21"/>
    <mergeCell ref="R22:AD22"/>
    <mergeCell ref="AD23:AD26"/>
    <mergeCell ref="AD27:AD30"/>
    <mergeCell ref="R31:AD31"/>
    <mergeCell ref="AD32:AD35"/>
    <mergeCell ref="AD36:AD39"/>
    <mergeCell ref="R40:AD40"/>
    <mergeCell ref="AD41:AD44"/>
    <mergeCell ref="AD45:AD48"/>
    <mergeCell ref="R49:AD49"/>
    <mergeCell ref="AD50:AD53"/>
    <mergeCell ref="AD54:AD57"/>
    <mergeCell ref="R58:AD58"/>
    <mergeCell ref="AD59:AD62"/>
    <mergeCell ref="AD63:AD66"/>
    <mergeCell ref="R67:AD67"/>
    <mergeCell ref="AD68:AD71"/>
    <mergeCell ref="AD72:AD75"/>
    <mergeCell ref="R76:AD76"/>
    <mergeCell ref="AD77:AD80"/>
    <mergeCell ref="AD81:AD84"/>
    <mergeCell ref="R85:AD85"/>
    <mergeCell ref="AD86:AD89"/>
    <mergeCell ref="AD90:AD93"/>
    <mergeCell ref="R94:AD94"/>
    <mergeCell ref="AD95:AD98"/>
    <mergeCell ref="AD99:AD102"/>
    <mergeCell ref="R103:AD103"/>
    <mergeCell ref="AD104:AD107"/>
    <mergeCell ref="AD108:AD111"/>
    <mergeCell ref="R112:AD112"/>
    <mergeCell ref="AD113:AD116"/>
    <mergeCell ref="AD117:AD120"/>
    <mergeCell ref="R121:AD121"/>
  </mergeCells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1"/>
  <sheetViews>
    <sheetView topLeftCell="A36" zoomScale="97" workbookViewId="0">
      <selection activeCell="R27" sqref="R27"/>
    </sheetView>
  </sheetViews>
  <sheetFormatPr baseColWidth="10" defaultRowHeight="12.75" outlineLevelCol="1" x14ac:dyDescent="0.2"/>
  <cols>
    <col min="1" max="1" width="12.28515625" customWidth="1"/>
    <col min="2" max="2" width="15" bestFit="1" customWidth="1"/>
    <col min="3" max="3" width="3.5703125" hidden="1" customWidth="1" outlineLevel="1"/>
    <col min="4" max="4" width="3.42578125" hidden="1" customWidth="1" outlineLevel="1"/>
    <col min="5" max="5" width="3.85546875" hidden="1" customWidth="1" outlineLevel="1"/>
    <col min="6" max="6" width="3.5703125" hidden="1" customWidth="1" outlineLevel="1"/>
    <col min="7" max="7" width="3.28515625" hidden="1" customWidth="1" outlineLevel="1"/>
    <col min="8" max="8" width="2.85546875" hidden="1" customWidth="1" outlineLevel="1"/>
    <col min="9" max="9" width="3.28515625" hidden="1" customWidth="1" outlineLevel="1"/>
    <col min="10" max="10" width="3.140625" hidden="1" customWidth="1" outlineLevel="1"/>
    <col min="11" max="13" width="3.42578125" hidden="1" customWidth="1" outlineLevel="1"/>
    <col min="14" max="14" width="5.85546875" hidden="1" customWidth="1" outlineLevel="1"/>
    <col min="15" max="15" width="7.7109375" hidden="1" customWidth="1" outlineLevel="1"/>
    <col min="16" max="16" width="2.5703125" hidden="1" customWidth="1" outlineLevel="1"/>
    <col min="17" max="17" width="2.5703125" customWidth="1" collapsed="1"/>
    <col min="18" max="18" width="3.5703125" customWidth="1" outlineLevel="1"/>
    <col min="19" max="19" width="3.42578125" customWidth="1" outlineLevel="1"/>
    <col min="20" max="20" width="3.85546875" customWidth="1" outlineLevel="1"/>
    <col min="21" max="21" width="3.5703125" customWidth="1" outlineLevel="1"/>
    <col min="22" max="22" width="3.28515625" customWidth="1" outlineLevel="1"/>
    <col min="23" max="23" width="2.85546875" customWidth="1" outlineLevel="1"/>
    <col min="24" max="24" width="3.28515625" customWidth="1" outlineLevel="1"/>
    <col min="25" max="25" width="3.140625" customWidth="1" outlineLevel="1"/>
    <col min="26" max="28" width="3.42578125" customWidth="1" outlineLevel="1"/>
    <col min="29" max="29" width="5.85546875" customWidth="1" outlineLevel="1"/>
    <col min="30" max="30" width="7.7109375" customWidth="1" outlineLevel="1"/>
    <col min="31" max="31" width="2.5703125" customWidth="1" outlineLevel="1"/>
    <col min="32" max="32" width="2.5703125" customWidth="1"/>
  </cols>
  <sheetData>
    <row r="1" spans="1:30" ht="12.75" customHeight="1" x14ac:dyDescent="0.2">
      <c r="C1" s="100" t="s">
        <v>13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R1" s="100" t="s">
        <v>64</v>
      </c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2"/>
    </row>
    <row r="2" spans="1:30" x14ac:dyDescent="0.2">
      <c r="C2" s="103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R2" s="103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2"/>
    </row>
    <row r="3" spans="1:30" ht="13.5" thickBot="1" x14ac:dyDescent="0.25">
      <c r="C3" s="103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2"/>
      <c r="R3" s="103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2"/>
    </row>
    <row r="4" spans="1:30" ht="40.5" customHeight="1" thickTop="1" x14ac:dyDescent="0.2">
      <c r="A4" s="106" t="s">
        <v>7</v>
      </c>
      <c r="B4" s="107"/>
      <c r="C4" s="94" t="s">
        <v>38</v>
      </c>
      <c r="D4" s="94" t="s">
        <v>38</v>
      </c>
      <c r="E4" s="94" t="s">
        <v>38</v>
      </c>
      <c r="F4" s="94" t="s">
        <v>38</v>
      </c>
      <c r="G4" s="94" t="s">
        <v>38</v>
      </c>
      <c r="H4" s="94" t="s">
        <v>38</v>
      </c>
      <c r="I4" s="94" t="s">
        <v>38</v>
      </c>
      <c r="J4" s="94" t="s">
        <v>38</v>
      </c>
      <c r="K4" s="94" t="s">
        <v>38</v>
      </c>
      <c r="L4" s="94" t="s">
        <v>38</v>
      </c>
      <c r="M4" s="94" t="s">
        <v>41</v>
      </c>
      <c r="N4" s="45"/>
      <c r="O4" s="46"/>
      <c r="R4" s="94" t="s">
        <v>38</v>
      </c>
      <c r="S4" s="94" t="s">
        <v>38</v>
      </c>
      <c r="T4" s="94" t="s">
        <v>38</v>
      </c>
      <c r="U4" s="94" t="s">
        <v>38</v>
      </c>
      <c r="V4" s="94" t="s">
        <v>38</v>
      </c>
      <c r="W4" s="94" t="s">
        <v>38</v>
      </c>
      <c r="X4" s="94" t="s">
        <v>38</v>
      </c>
      <c r="Y4" s="94" t="s">
        <v>38</v>
      </c>
      <c r="Z4" s="94" t="s">
        <v>38</v>
      </c>
      <c r="AA4" s="94" t="s">
        <v>38</v>
      </c>
      <c r="AB4" s="94" t="s">
        <v>41</v>
      </c>
      <c r="AC4" s="45"/>
      <c r="AD4" s="46"/>
    </row>
    <row r="5" spans="1:30" ht="12.75" customHeight="1" x14ac:dyDescent="0.2">
      <c r="A5" s="108"/>
      <c r="B5" s="109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47"/>
      <c r="O5" s="48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47"/>
      <c r="AD5" s="48"/>
    </row>
    <row r="6" spans="1:30" ht="12.75" customHeight="1" x14ac:dyDescent="0.2">
      <c r="A6" s="108"/>
      <c r="B6" s="109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47"/>
      <c r="O6" s="48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47"/>
      <c r="AD6" s="48"/>
    </row>
    <row r="7" spans="1:30" ht="12.75" customHeight="1" x14ac:dyDescent="0.2">
      <c r="A7" s="108"/>
      <c r="B7" s="109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47"/>
      <c r="O7" s="48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47"/>
      <c r="AD7" s="48"/>
    </row>
    <row r="8" spans="1:30" ht="12.75" customHeight="1" x14ac:dyDescent="0.2">
      <c r="A8" s="108"/>
      <c r="B8" s="109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47"/>
      <c r="O8" s="48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47"/>
      <c r="AD8" s="48"/>
    </row>
    <row r="9" spans="1:30" ht="12.75" customHeight="1" x14ac:dyDescent="0.2">
      <c r="A9" s="108"/>
      <c r="B9" s="109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47"/>
      <c r="O9" s="48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47"/>
      <c r="AD9" s="48"/>
    </row>
    <row r="10" spans="1:30" ht="23.25" x14ac:dyDescent="0.2">
      <c r="A10" s="104" t="s">
        <v>39</v>
      </c>
      <c r="B10" s="105"/>
      <c r="C10" s="49">
        <v>24</v>
      </c>
      <c r="D10" s="49">
        <v>39</v>
      </c>
      <c r="E10" s="49">
        <v>42</v>
      </c>
      <c r="F10" s="49">
        <v>30</v>
      </c>
      <c r="G10" s="49">
        <v>19</v>
      </c>
      <c r="H10" s="49">
        <v>52</v>
      </c>
      <c r="I10" s="49">
        <v>16</v>
      </c>
      <c r="J10" s="49">
        <v>31</v>
      </c>
      <c r="K10" s="49">
        <v>14</v>
      </c>
      <c r="L10" s="49">
        <v>14</v>
      </c>
      <c r="M10" s="49">
        <v>6</v>
      </c>
      <c r="N10" s="96">
        <f>SUM(C10:L10)</f>
        <v>281</v>
      </c>
      <c r="O10" s="97"/>
      <c r="R10" s="49">
        <v>24</v>
      </c>
      <c r="S10" s="49">
        <v>39</v>
      </c>
      <c r="T10" s="49">
        <v>42</v>
      </c>
      <c r="U10" s="49">
        <v>30</v>
      </c>
      <c r="V10" s="49">
        <v>19</v>
      </c>
      <c r="W10" s="49">
        <v>52</v>
      </c>
      <c r="X10" s="49">
        <v>16</v>
      </c>
      <c r="Y10" s="49">
        <v>31</v>
      </c>
      <c r="Z10" s="49">
        <v>14</v>
      </c>
      <c r="AA10" s="49">
        <v>14</v>
      </c>
      <c r="AB10" s="49">
        <v>6</v>
      </c>
      <c r="AC10" s="96">
        <f>SUM(R10:AA10)</f>
        <v>281</v>
      </c>
      <c r="AD10" s="97"/>
    </row>
    <row r="11" spans="1:30" ht="24" thickBot="1" x14ac:dyDescent="0.25">
      <c r="A11" s="110" t="s">
        <v>40</v>
      </c>
      <c r="B11" s="111"/>
      <c r="C11" s="50">
        <v>25</v>
      </c>
      <c r="D11" s="50">
        <v>19</v>
      </c>
      <c r="E11" s="50">
        <v>34</v>
      </c>
      <c r="F11" s="50">
        <v>33</v>
      </c>
      <c r="G11" s="50">
        <v>21</v>
      </c>
      <c r="H11" s="50">
        <v>29</v>
      </c>
      <c r="I11" s="50">
        <v>13</v>
      </c>
      <c r="J11" s="50">
        <v>37</v>
      </c>
      <c r="K11" s="50">
        <v>46</v>
      </c>
      <c r="L11" s="50">
        <v>31</v>
      </c>
      <c r="M11" s="50">
        <v>6</v>
      </c>
      <c r="N11" s="98">
        <f>SUM(C11:L11)</f>
        <v>288</v>
      </c>
      <c r="O11" s="99"/>
      <c r="R11" s="49">
        <v>36</v>
      </c>
      <c r="S11" s="49">
        <v>50</v>
      </c>
      <c r="T11" s="49">
        <v>32</v>
      </c>
      <c r="U11" s="49">
        <v>19</v>
      </c>
      <c r="V11" s="49">
        <v>16</v>
      </c>
      <c r="W11" s="49">
        <v>47</v>
      </c>
      <c r="X11" s="49">
        <v>15</v>
      </c>
      <c r="Y11" s="49">
        <v>25</v>
      </c>
      <c r="Z11" s="49">
        <v>32</v>
      </c>
      <c r="AA11" s="49">
        <v>14</v>
      </c>
      <c r="AB11" s="49">
        <v>6</v>
      </c>
      <c r="AC11" s="98">
        <f>SUM(R11:AA11)</f>
        <v>286</v>
      </c>
      <c r="AD11" s="99"/>
    </row>
    <row r="12" spans="1:30" ht="12.75" customHeight="1" thickTop="1" x14ac:dyDescent="0.2">
      <c r="A12" s="112" t="s">
        <v>8</v>
      </c>
      <c r="B12" s="112"/>
      <c r="C12" s="88" t="s">
        <v>9</v>
      </c>
      <c r="D12" s="89"/>
      <c r="E12" s="89"/>
      <c r="F12" s="89"/>
      <c r="G12" s="89"/>
      <c r="H12" s="89"/>
      <c r="I12" s="89"/>
      <c r="J12" s="89"/>
      <c r="K12" s="21"/>
      <c r="L12" s="21"/>
      <c r="M12" s="21"/>
      <c r="N12" s="90" t="s">
        <v>10</v>
      </c>
      <c r="O12" s="92" t="s">
        <v>18</v>
      </c>
      <c r="R12" s="88" t="s">
        <v>9</v>
      </c>
      <c r="S12" s="89"/>
      <c r="T12" s="89"/>
      <c r="U12" s="89"/>
      <c r="V12" s="89"/>
      <c r="W12" s="89"/>
      <c r="X12" s="89"/>
      <c r="Y12" s="89"/>
      <c r="Z12" s="21"/>
      <c r="AA12" s="21"/>
      <c r="AB12" s="21"/>
      <c r="AC12" s="90" t="s">
        <v>10</v>
      </c>
      <c r="AD12" s="92" t="s">
        <v>18</v>
      </c>
    </row>
    <row r="13" spans="1:30" ht="13.5" customHeight="1" thickBot="1" x14ac:dyDescent="0.25">
      <c r="A13" s="12" t="s">
        <v>11</v>
      </c>
      <c r="B13" s="12" t="s">
        <v>12</v>
      </c>
      <c r="C13" s="7">
        <v>1</v>
      </c>
      <c r="D13" s="8">
        <v>2</v>
      </c>
      <c r="E13" s="8">
        <v>3</v>
      </c>
      <c r="F13" s="9">
        <v>4</v>
      </c>
      <c r="G13" s="7">
        <v>5</v>
      </c>
      <c r="H13" s="8">
        <v>6</v>
      </c>
      <c r="I13" s="8">
        <v>7</v>
      </c>
      <c r="J13" s="9">
        <v>8</v>
      </c>
      <c r="K13" s="8">
        <v>9</v>
      </c>
      <c r="L13" s="8">
        <v>10</v>
      </c>
      <c r="M13" s="8">
        <v>9</v>
      </c>
      <c r="N13" s="91"/>
      <c r="O13" s="93"/>
      <c r="R13" s="7">
        <v>1</v>
      </c>
      <c r="S13" s="8">
        <v>2</v>
      </c>
      <c r="T13" s="8">
        <v>3</v>
      </c>
      <c r="U13" s="9">
        <v>4</v>
      </c>
      <c r="V13" s="7">
        <v>5</v>
      </c>
      <c r="W13" s="8">
        <v>6</v>
      </c>
      <c r="X13" s="8">
        <v>7</v>
      </c>
      <c r="Y13" s="9">
        <v>8</v>
      </c>
      <c r="Z13" s="8">
        <v>9</v>
      </c>
      <c r="AA13" s="8">
        <v>10</v>
      </c>
      <c r="AB13" s="8">
        <v>9</v>
      </c>
      <c r="AC13" s="91"/>
      <c r="AD13" s="93"/>
    </row>
    <row r="14" spans="1:30" ht="14.25" customHeight="1" x14ac:dyDescent="0.2">
      <c r="A14" s="113" t="s">
        <v>58</v>
      </c>
      <c r="B14" s="114"/>
      <c r="C14" s="32">
        <v>6</v>
      </c>
      <c r="D14" s="33">
        <v>6</v>
      </c>
      <c r="E14" s="33">
        <v>0</v>
      </c>
      <c r="F14" s="33">
        <v>6</v>
      </c>
      <c r="G14" s="33">
        <v>0</v>
      </c>
      <c r="H14" s="33">
        <v>0</v>
      </c>
      <c r="I14" s="33">
        <v>2</v>
      </c>
      <c r="J14" s="33">
        <v>6</v>
      </c>
      <c r="K14" s="33">
        <v>7</v>
      </c>
      <c r="L14" s="33">
        <v>0</v>
      </c>
      <c r="M14" s="33">
        <v>10</v>
      </c>
      <c r="N14" s="25">
        <f>C14*C$10+D14*D$10+E14*E$10+F14*F$10+G14*G$10+H14*H$10+I14*I$10+J14*J$10+K14*K$10+L14*L$10+M$10*M14</f>
        <v>934</v>
      </c>
      <c r="O14" s="79">
        <f>N17*1000/(MAX(N$17,N$26,N$35,N$44,N$53,N$62,N$71,N$80,N$89,N$98,N$107,N$116))</f>
        <v>463.11111111111109</v>
      </c>
      <c r="R14" s="32">
        <v>0</v>
      </c>
      <c r="S14" s="33">
        <v>0</v>
      </c>
      <c r="T14" s="33">
        <v>0</v>
      </c>
      <c r="U14" s="33">
        <v>3</v>
      </c>
      <c r="V14" s="33">
        <v>0</v>
      </c>
      <c r="W14" s="33">
        <v>4</v>
      </c>
      <c r="X14" s="33">
        <v>3</v>
      </c>
      <c r="Y14" s="33">
        <v>0</v>
      </c>
      <c r="Z14" s="33">
        <v>0</v>
      </c>
      <c r="AA14" s="33">
        <v>0</v>
      </c>
      <c r="AB14" s="33">
        <v>10</v>
      </c>
      <c r="AC14" s="25">
        <f>R14*R$10+S14*S$10+T14*T$10+U14*U$10+V14*V$10+W14*W$10+X14*X$10+Y14*Y$10+Z14*Z$10+AA14*AA$10+AB$10*AB14</f>
        <v>406</v>
      </c>
      <c r="AD14" s="79">
        <f>AC17*1000/(MAX(AC$17,AC$26,AC$35,AC$44,AC$53,AC$62,AC$71,AC$80,AC$89,AC$98,AC$107,AC$116))</f>
        <v>141.11318021932547</v>
      </c>
    </row>
    <row r="15" spans="1:30" ht="12.75" customHeight="1" x14ac:dyDescent="0.2">
      <c r="A15" s="115"/>
      <c r="B15" s="115"/>
      <c r="C15" s="34">
        <v>6</v>
      </c>
      <c r="D15" s="35">
        <v>5</v>
      </c>
      <c r="E15" s="35">
        <v>0</v>
      </c>
      <c r="F15" s="35">
        <v>6</v>
      </c>
      <c r="G15" s="35">
        <v>0</v>
      </c>
      <c r="H15" s="35">
        <v>0</v>
      </c>
      <c r="I15" s="35">
        <v>3</v>
      </c>
      <c r="J15" s="35">
        <v>4</v>
      </c>
      <c r="K15" s="35">
        <v>5</v>
      </c>
      <c r="L15" s="35">
        <v>0</v>
      </c>
      <c r="M15" s="35">
        <v>10</v>
      </c>
      <c r="N15" s="26">
        <f>C15*C$10+D15*D$10+E15*E$10+F15*F$10+G15*G$10+H15*H$10+I15*I$10+J15*J$10+K15*K$10+L15*L$10+M$10*M15</f>
        <v>821</v>
      </c>
      <c r="O15" s="80"/>
      <c r="R15" s="34">
        <v>0</v>
      </c>
      <c r="S15" s="35">
        <v>2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10</v>
      </c>
      <c r="AC15" s="26">
        <f>R15*R$10+S15*S$10+T15*T$10+U15*U$10+V15*V$10+W15*W$10+X15*X$10+Y15*Y$10+Z15*Z$10+AA15*AA$10+AB$10*AB15</f>
        <v>138</v>
      </c>
      <c r="AD15" s="80"/>
    </row>
    <row r="16" spans="1:30" ht="12.75" customHeight="1" x14ac:dyDescent="0.2">
      <c r="A16" s="115"/>
      <c r="B16" s="115"/>
      <c r="C16" s="34">
        <v>6</v>
      </c>
      <c r="D16" s="35">
        <v>5</v>
      </c>
      <c r="E16" s="35">
        <v>0</v>
      </c>
      <c r="F16" s="35">
        <v>6</v>
      </c>
      <c r="G16" s="35">
        <v>0</v>
      </c>
      <c r="H16" s="35">
        <v>0</v>
      </c>
      <c r="I16" s="35">
        <v>2</v>
      </c>
      <c r="J16" s="35">
        <v>5</v>
      </c>
      <c r="K16" s="35">
        <v>6</v>
      </c>
      <c r="L16" s="35">
        <v>0</v>
      </c>
      <c r="M16" s="35">
        <v>10</v>
      </c>
      <c r="N16" s="26">
        <f>C16*C$10+D16*D$10+E16*E$10+F16*F$10+G16*G$10+H16*H$10+I16*I$10+J16*J$10+K16*K$10+L16*L$10+M$10*M16</f>
        <v>850</v>
      </c>
      <c r="O16" s="80"/>
      <c r="R16" s="34">
        <v>0</v>
      </c>
      <c r="S16" s="35">
        <v>2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10</v>
      </c>
      <c r="AC16" s="26">
        <f>R16*R$10+S16*S$10+T16*T$10+U16*U$10+V16*V$10+W16*W$10+X16*X$10+Y16*Y$10+Z16*Z$10+AA16*AA$10+AB$10*AB16</f>
        <v>138</v>
      </c>
      <c r="AD16" s="80"/>
    </row>
    <row r="17" spans="1:30" ht="15" customHeight="1" thickBot="1" x14ac:dyDescent="0.3">
      <c r="A17" s="115"/>
      <c r="B17" s="115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6">
        <f>N14+N15+N16</f>
        <v>2605</v>
      </c>
      <c r="O17" s="81"/>
      <c r="R17" s="37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6">
        <f>AC14+AC15+AC16</f>
        <v>682</v>
      </c>
      <c r="AD17" s="81"/>
    </row>
    <row r="18" spans="1:30" ht="14.25" customHeight="1" x14ac:dyDescent="0.2">
      <c r="A18" s="115"/>
      <c r="B18" s="115"/>
      <c r="C18" s="10">
        <v>0</v>
      </c>
      <c r="D18" s="11">
        <v>0</v>
      </c>
      <c r="E18" s="11">
        <v>6</v>
      </c>
      <c r="F18" s="11">
        <v>0</v>
      </c>
      <c r="G18" s="11">
        <v>3</v>
      </c>
      <c r="H18" s="11">
        <v>5</v>
      </c>
      <c r="I18" s="11">
        <v>0</v>
      </c>
      <c r="J18" s="11">
        <v>0</v>
      </c>
      <c r="K18" s="11">
        <v>0</v>
      </c>
      <c r="L18" s="11">
        <v>0</v>
      </c>
      <c r="M18" s="11">
        <v>10</v>
      </c>
      <c r="N18" s="26">
        <f>C18*C$11+D18*D$11+E18*E$11+F18*F$11+G18*G$11+H18*H$11+I18*I$11+J18*J$11+K18*K$11+L18*L$11+M$11*M18</f>
        <v>472</v>
      </c>
      <c r="O18" s="82">
        <f>N21*1000/(MAX(N$21,N$30,N$39,N$48,N$57,N$66,N$75,N$84,N$93,N$102,N$111,N$120))</f>
        <v>302.85843920145192</v>
      </c>
      <c r="R18" s="10">
        <v>0</v>
      </c>
      <c r="S18" s="11">
        <v>0</v>
      </c>
      <c r="T18" s="11">
        <v>0</v>
      </c>
      <c r="U18" s="11">
        <v>3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10</v>
      </c>
      <c r="AC18" s="26">
        <f>R18*R$11+S18*S$11+T18*T$11+U18*U$11+V18*V$11+W18*W$11+X18*X$11+Y18*Y$11+Z18*Z$11+AA18*AA$11+AB$11*AB18</f>
        <v>117</v>
      </c>
      <c r="AD18" s="82">
        <f>AC21*1000/(MAX(AC$21,AC$30,AC$39,AC$48,AC$57,AC$66,AC$75,AC$84,AC$93,AC$102,AC$111,AC$120))</f>
        <v>94.660194174757279</v>
      </c>
    </row>
    <row r="19" spans="1:30" ht="12.75" customHeight="1" x14ac:dyDescent="0.2">
      <c r="A19" s="115"/>
      <c r="B19" s="115"/>
      <c r="C19" s="13">
        <v>0</v>
      </c>
      <c r="D19" s="51">
        <v>0</v>
      </c>
      <c r="E19" s="14">
        <v>4</v>
      </c>
      <c r="F19" s="14">
        <v>0</v>
      </c>
      <c r="G19" s="14">
        <v>4</v>
      </c>
      <c r="H19" s="14">
        <v>5</v>
      </c>
      <c r="I19" s="14">
        <v>0</v>
      </c>
      <c r="J19" s="14">
        <v>0</v>
      </c>
      <c r="K19" s="14">
        <v>0</v>
      </c>
      <c r="L19" s="14">
        <v>0</v>
      </c>
      <c r="M19" s="14">
        <v>10</v>
      </c>
      <c r="N19" s="26">
        <f>C19*C$11+D19*D$11+E19*E$11+F19*F$11+G19*G$11+H19*H$11+I19*I$11+J19*J$11+K19*K$11+L19*L$11+M$11*M19</f>
        <v>425</v>
      </c>
      <c r="O19" s="83"/>
      <c r="R19" s="13">
        <v>0</v>
      </c>
      <c r="S19" s="51">
        <v>0</v>
      </c>
      <c r="T19" s="14">
        <v>0</v>
      </c>
      <c r="U19" s="14">
        <v>3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10</v>
      </c>
      <c r="AC19" s="26">
        <f>R19*R$11+S19*S$11+T19*T$11+U19*U$11+V19*V$11+W19*W$11+X19*X$11+Y19*Y$11+Z19*Z$11+AA19*AA$11+AB$11*AB19</f>
        <v>117</v>
      </c>
      <c r="AD19" s="83"/>
    </row>
    <row r="20" spans="1:30" ht="12.75" customHeight="1" x14ac:dyDescent="0.2">
      <c r="A20" s="116"/>
      <c r="B20" s="116"/>
      <c r="C20" s="13">
        <v>0</v>
      </c>
      <c r="D20" s="14">
        <v>0</v>
      </c>
      <c r="E20" s="14">
        <v>5</v>
      </c>
      <c r="F20" s="14">
        <v>0</v>
      </c>
      <c r="G20" s="14">
        <v>3</v>
      </c>
      <c r="H20" s="14">
        <v>5</v>
      </c>
      <c r="I20" s="14">
        <v>0</v>
      </c>
      <c r="J20" s="14">
        <v>0</v>
      </c>
      <c r="K20" s="14">
        <v>0</v>
      </c>
      <c r="L20" s="14">
        <v>0</v>
      </c>
      <c r="M20" s="14">
        <v>10</v>
      </c>
      <c r="N20" s="26">
        <f>C20*C$11+D20*D$11+E20*E$11+F20*F$11+G20*G$11+H20*H$11+I20*I$11+J20*J$11+K20*K$11+L20*L$11+M$11*M20</f>
        <v>438</v>
      </c>
      <c r="O20" s="83"/>
      <c r="R20" s="13">
        <v>0</v>
      </c>
      <c r="S20" s="14">
        <v>0</v>
      </c>
      <c r="T20" s="14">
        <v>0</v>
      </c>
      <c r="U20" s="14">
        <v>3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10</v>
      </c>
      <c r="AC20" s="26">
        <f>R20*R$11+S20*S$11+T20*T$11+U20*U$11+V20*V$11+W20*W$11+X20*X$11+Y20*Y$11+Z20*Z$11+AA20*AA$11+AB$11*AB20</f>
        <v>117</v>
      </c>
      <c r="AD20" s="83"/>
    </row>
    <row r="21" spans="1:30" ht="15" customHeight="1" thickBot="1" x14ac:dyDescent="0.3">
      <c r="A21" s="116"/>
      <c r="B21" s="11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1">
        <f>N18+N19+N20</f>
        <v>1335</v>
      </c>
      <c r="O21" s="84"/>
      <c r="R21" s="37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1">
        <f>AC18+AC19+AC20</f>
        <v>351</v>
      </c>
      <c r="AD21" s="84"/>
    </row>
    <row r="22" spans="1:30" ht="13.5" thickBot="1" x14ac:dyDescent="0.25">
      <c r="A22" s="117"/>
      <c r="B22" s="117"/>
      <c r="C22" s="85">
        <f>O14*0.4+O18*0.6</f>
        <v>366.95950796531559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/>
      <c r="R22" s="85">
        <f>AD14*0.4+AD18*0.6</f>
        <v>113.24138859258456</v>
      </c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7"/>
    </row>
    <row r="23" spans="1:30" ht="14.25" customHeight="1" x14ac:dyDescent="0.2">
      <c r="A23" s="113" t="s">
        <v>30</v>
      </c>
      <c r="B23" s="114"/>
      <c r="C23" s="32">
        <v>7</v>
      </c>
      <c r="D23" s="33">
        <v>6</v>
      </c>
      <c r="E23" s="33">
        <v>7</v>
      </c>
      <c r="F23" s="33">
        <v>6</v>
      </c>
      <c r="G23" s="33">
        <v>6</v>
      </c>
      <c r="H23" s="33">
        <v>7</v>
      </c>
      <c r="I23" s="33">
        <v>6</v>
      </c>
      <c r="J23" s="33">
        <v>5</v>
      </c>
      <c r="K23" s="33">
        <v>8</v>
      </c>
      <c r="L23" s="33">
        <v>4</v>
      </c>
      <c r="M23" s="33">
        <v>10</v>
      </c>
      <c r="N23" s="25">
        <f>C23*C$10+D23*D$10+E23*E$10+F23*F$10+G23*G$10+H23*H$10+I23*I$10+J23*J$10+K23*K$10+L23*L$10+M$10*M23</f>
        <v>1833</v>
      </c>
      <c r="O23" s="79">
        <f>N26*1000/(MAX(N$17,N$26,N$35,N$44,N$53,N$62,N$71,N$80,N$89,N$98,N$107,N$116))</f>
        <v>1000</v>
      </c>
      <c r="R23" s="32">
        <v>6</v>
      </c>
      <c r="S23" s="33">
        <v>6</v>
      </c>
      <c r="T23" s="33">
        <v>7</v>
      </c>
      <c r="U23" s="33">
        <v>6</v>
      </c>
      <c r="V23" s="33">
        <v>0</v>
      </c>
      <c r="W23" s="33">
        <v>7</v>
      </c>
      <c r="X23" s="33">
        <v>6</v>
      </c>
      <c r="Y23" s="33">
        <v>6</v>
      </c>
      <c r="Z23" s="33">
        <v>7</v>
      </c>
      <c r="AA23" s="33">
        <v>0</v>
      </c>
      <c r="AB23" s="33">
        <v>10</v>
      </c>
      <c r="AC23" s="25">
        <f>R23*R$10+S23*S$10+T23*T$10+U23*U$10+V23*V$10+W23*W$10+X23*X$10+Y23*Y$10+Z23*Z$10+AA23*AA$10+AB$10*AB23</f>
        <v>1656</v>
      </c>
      <c r="AD23" s="79">
        <f>AC26*1000/(MAX(AC$17,AC$26,AC$35,AC$44,AC$53,AC$62,AC$71,AC$80,AC$89,AC$98,AC$107,AC$116))</f>
        <v>1000</v>
      </c>
    </row>
    <row r="24" spans="1:30" ht="12.75" customHeight="1" x14ac:dyDescent="0.2">
      <c r="A24" s="115"/>
      <c r="B24" s="115"/>
      <c r="C24" s="34">
        <v>7</v>
      </c>
      <c r="D24" s="35">
        <v>7</v>
      </c>
      <c r="E24" s="35">
        <v>7</v>
      </c>
      <c r="F24" s="35">
        <v>6</v>
      </c>
      <c r="G24" s="35">
        <v>6</v>
      </c>
      <c r="H24" s="35">
        <v>7</v>
      </c>
      <c r="I24" s="35">
        <v>5</v>
      </c>
      <c r="J24" s="35">
        <v>6</v>
      </c>
      <c r="K24" s="35">
        <v>6</v>
      </c>
      <c r="L24" s="35">
        <v>4</v>
      </c>
      <c r="M24" s="35">
        <v>10</v>
      </c>
      <c r="N24" s="26">
        <f>C24*C$10+D24*D$10+E24*E$10+F24*F$10+G24*G$10+H24*H$10+I24*I$10+J24*J$10+K24*K$10+L24*L$10+M$10*M24</f>
        <v>1859</v>
      </c>
      <c r="O24" s="80"/>
      <c r="R24" s="34">
        <v>6</v>
      </c>
      <c r="S24" s="35">
        <v>6</v>
      </c>
      <c r="T24" s="35">
        <v>6</v>
      </c>
      <c r="U24" s="35">
        <v>7</v>
      </c>
      <c r="V24" s="35">
        <v>0</v>
      </c>
      <c r="W24" s="35">
        <v>7</v>
      </c>
      <c r="X24" s="35">
        <v>6</v>
      </c>
      <c r="Y24" s="35">
        <v>6</v>
      </c>
      <c r="Z24" s="35">
        <v>5</v>
      </c>
      <c r="AA24" s="35">
        <v>0</v>
      </c>
      <c r="AB24" s="35">
        <v>10</v>
      </c>
      <c r="AC24" s="26">
        <f>R24*R$10+S24*S$10+T24*T$10+U24*U$10+V24*V$10+W24*W$10+X24*X$10+Y24*Y$10+Z24*Z$10+AA24*AA$10+AB$10*AB24</f>
        <v>1616</v>
      </c>
      <c r="AD24" s="80"/>
    </row>
    <row r="25" spans="1:30" ht="12.75" customHeight="1" x14ac:dyDescent="0.2">
      <c r="A25" s="115"/>
      <c r="B25" s="115"/>
      <c r="C25" s="34">
        <v>7</v>
      </c>
      <c r="D25" s="35">
        <v>7</v>
      </c>
      <c r="E25" s="35">
        <v>7</v>
      </c>
      <c r="F25" s="35">
        <v>6</v>
      </c>
      <c r="G25" s="35">
        <v>6</v>
      </c>
      <c r="H25" s="35">
        <v>7</v>
      </c>
      <c r="I25" s="35">
        <v>7</v>
      </c>
      <c r="J25" s="35">
        <v>6</v>
      </c>
      <c r="K25" s="35">
        <v>8</v>
      </c>
      <c r="L25" s="35">
        <v>5</v>
      </c>
      <c r="M25" s="35">
        <v>10</v>
      </c>
      <c r="N25" s="26">
        <f>C25*C$10+D25*D$10+E25*E$10+F25*F$10+G25*G$10+H25*H$10+I25*I$10+J25*J$10+K25*K$10+L25*L$10+M$10*M25</f>
        <v>1933</v>
      </c>
      <c r="O25" s="80"/>
      <c r="R25" s="34">
        <v>6</v>
      </c>
      <c r="S25" s="35">
        <v>5</v>
      </c>
      <c r="T25" s="35">
        <v>7</v>
      </c>
      <c r="U25" s="35">
        <v>6</v>
      </c>
      <c r="V25" s="35">
        <v>0</v>
      </c>
      <c r="W25" s="35">
        <v>6</v>
      </c>
      <c r="X25" s="35">
        <v>4</v>
      </c>
      <c r="Y25" s="35">
        <v>6</v>
      </c>
      <c r="Z25" s="35">
        <v>7</v>
      </c>
      <c r="AA25" s="35">
        <v>2</v>
      </c>
      <c r="AB25" s="35">
        <v>10</v>
      </c>
      <c r="AC25" s="26">
        <f>R25*R$10+S25*S$10+T25*T$10+U25*U$10+V25*V$10+W25*W$10+X25*X$10+Y25*Y$10+Z25*Z$10+AA25*AA$10+AB$10*AB25</f>
        <v>1561</v>
      </c>
      <c r="AD25" s="80"/>
    </row>
    <row r="26" spans="1:30" ht="15" customHeight="1" thickBot="1" x14ac:dyDescent="0.3">
      <c r="A26" s="115"/>
      <c r="B26" s="115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6">
        <f>N23+N24+N25</f>
        <v>5625</v>
      </c>
      <c r="O26" s="81"/>
      <c r="R26" s="37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6">
        <f>AC23+AC24+AC25</f>
        <v>4833</v>
      </c>
      <c r="AD26" s="81"/>
    </row>
    <row r="27" spans="1:30" ht="14.25" customHeight="1" x14ac:dyDescent="0.2">
      <c r="A27" s="115"/>
      <c r="B27" s="115"/>
      <c r="C27" s="10">
        <v>6</v>
      </c>
      <c r="D27" s="11">
        <v>5</v>
      </c>
      <c r="E27" s="11">
        <v>7</v>
      </c>
      <c r="F27" s="11">
        <v>6</v>
      </c>
      <c r="G27" s="11">
        <v>6</v>
      </c>
      <c r="H27" s="11">
        <v>7</v>
      </c>
      <c r="I27" s="11">
        <v>5</v>
      </c>
      <c r="J27" s="11">
        <v>0</v>
      </c>
      <c r="K27" s="11">
        <v>3</v>
      </c>
      <c r="L27" s="11">
        <v>6</v>
      </c>
      <c r="M27" s="11">
        <v>10</v>
      </c>
      <c r="N27" s="26">
        <f>C27*C$11+D27*D$11+E27*E$11+F27*F$11+G27*G$11+H27*H$11+I27*I$11+J27*J$11+K27*K$11+L27*L$11+M$11*M27</f>
        <v>1459</v>
      </c>
      <c r="O27" s="82">
        <f>N30*1000/(MAX(N$21,N$30,N$39,N$48,N$57,N$66,N$75,N$84,N$93,N$102,N$111,N$120))</f>
        <v>1000</v>
      </c>
      <c r="R27" s="10">
        <v>7</v>
      </c>
      <c r="S27" s="11">
        <v>5</v>
      </c>
      <c r="T27" s="11">
        <v>0</v>
      </c>
      <c r="U27" s="11">
        <v>6</v>
      </c>
      <c r="V27" s="11">
        <v>6</v>
      </c>
      <c r="W27" s="11">
        <v>0</v>
      </c>
      <c r="X27" s="11">
        <v>0</v>
      </c>
      <c r="Y27" s="11">
        <v>7</v>
      </c>
      <c r="Z27" s="11">
        <v>7</v>
      </c>
      <c r="AA27" s="11">
        <v>5</v>
      </c>
      <c r="AB27" s="11">
        <v>10</v>
      </c>
      <c r="AC27" s="26">
        <f>R27*R$11+S27*S$11+T27*T$11+U27*U$11+V27*V$11+W27*W$11+X27*X$11+Y27*Y$11+Z27*Z$11+AA27*AA$11+AB$11*AB27</f>
        <v>1241</v>
      </c>
      <c r="AD27" s="82">
        <f>AC30*1000/(MAX(AC$21,AC$30,AC$39,AC$48,AC$57,AC$66,AC$75,AC$84,AC$93,AC$102,AC$111,AC$120))</f>
        <v>1000</v>
      </c>
    </row>
    <row r="28" spans="1:30" ht="12.75" customHeight="1" x14ac:dyDescent="0.2">
      <c r="A28" s="115"/>
      <c r="B28" s="115"/>
      <c r="C28" s="13">
        <v>7</v>
      </c>
      <c r="D28" s="14">
        <v>4</v>
      </c>
      <c r="E28" s="14">
        <v>7</v>
      </c>
      <c r="F28" s="14">
        <v>5</v>
      </c>
      <c r="G28" s="14">
        <v>6</v>
      </c>
      <c r="H28" s="14">
        <v>6</v>
      </c>
      <c r="I28" s="14">
        <v>4</v>
      </c>
      <c r="J28" s="14">
        <v>0</v>
      </c>
      <c r="K28" s="14">
        <v>2</v>
      </c>
      <c r="L28" s="14">
        <v>7</v>
      </c>
      <c r="M28" s="14">
        <v>10</v>
      </c>
      <c r="N28" s="26">
        <f>C28*C$11+D28*D$11+E28*E$11+F28*F$11+G28*G$11+H28*H$11+I28*I$11+J28*J$11+K28*K$11+L28*L$11+M$11*M28</f>
        <v>1375</v>
      </c>
      <c r="O28" s="83"/>
      <c r="R28" s="13">
        <v>7</v>
      </c>
      <c r="S28" s="14">
        <v>6</v>
      </c>
      <c r="T28" s="14">
        <v>0</v>
      </c>
      <c r="U28" s="14">
        <v>7</v>
      </c>
      <c r="V28" s="14">
        <v>5</v>
      </c>
      <c r="W28" s="14">
        <v>0</v>
      </c>
      <c r="X28" s="14">
        <v>0</v>
      </c>
      <c r="Y28" s="14">
        <v>6</v>
      </c>
      <c r="Z28" s="14">
        <v>7</v>
      </c>
      <c r="AA28" s="14">
        <v>5</v>
      </c>
      <c r="AB28" s="14">
        <v>10</v>
      </c>
      <c r="AC28" s="26">
        <f>R28*R$11+S28*S$11+T28*T$11+U28*U$11+V28*V$11+W28*W$11+X28*X$11+Y28*Y$11+Z28*Z$11+AA28*AA$11+AB$11*AB28</f>
        <v>1269</v>
      </c>
      <c r="AD28" s="83"/>
    </row>
    <row r="29" spans="1:30" ht="12.75" customHeight="1" x14ac:dyDescent="0.2">
      <c r="A29" s="116"/>
      <c r="B29" s="116"/>
      <c r="C29" s="13">
        <v>7</v>
      </c>
      <c r="D29" s="14">
        <v>5</v>
      </c>
      <c r="E29" s="14">
        <v>7</v>
      </c>
      <c r="F29" s="14">
        <v>6</v>
      </c>
      <c r="G29" s="14">
        <v>6</v>
      </c>
      <c r="H29" s="14">
        <v>7</v>
      </c>
      <c r="I29" s="14">
        <v>6</v>
      </c>
      <c r="J29" s="14">
        <v>0</v>
      </c>
      <c r="K29" s="14">
        <v>4</v>
      </c>
      <c r="L29" s="14">
        <v>7</v>
      </c>
      <c r="M29" s="14">
        <v>10</v>
      </c>
      <c r="N29" s="26">
        <f>C29*C$11+D29*D$11+E29*E$11+F29*F$11+G29*G$11+H29*H$11+I29*I$11+J29*J$11+K29*K$11+L29*L$11+M$11*M29</f>
        <v>1574</v>
      </c>
      <c r="O29" s="83"/>
      <c r="R29" s="13">
        <v>8</v>
      </c>
      <c r="S29" s="14">
        <v>5</v>
      </c>
      <c r="T29" s="14">
        <v>0</v>
      </c>
      <c r="U29" s="14">
        <v>5</v>
      </c>
      <c r="V29" s="14">
        <v>6</v>
      </c>
      <c r="W29" s="14">
        <v>0</v>
      </c>
      <c r="X29" s="14">
        <v>0</v>
      </c>
      <c r="Y29" s="14">
        <v>7</v>
      </c>
      <c r="Z29" s="14">
        <v>6</v>
      </c>
      <c r="AA29" s="14">
        <v>3</v>
      </c>
      <c r="AB29" s="14">
        <v>10</v>
      </c>
      <c r="AC29" s="26">
        <f>R29*R$11+S29*S$11+T29*T$11+U29*U$11+V29*V$11+W29*W$11+X29*X$11+Y29*Y$11+Z29*Z$11+AA29*AA$11+AB$11*AB29</f>
        <v>1198</v>
      </c>
      <c r="AD29" s="83"/>
    </row>
    <row r="30" spans="1:30" ht="15" customHeight="1" thickBot="1" x14ac:dyDescent="0.3">
      <c r="A30" s="116"/>
      <c r="B30" s="116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1">
        <f>N27+N28+N29</f>
        <v>4408</v>
      </c>
      <c r="O30" s="84"/>
      <c r="R30" s="37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1">
        <f>AC27+AC28+AC29</f>
        <v>3708</v>
      </c>
      <c r="AD30" s="84"/>
    </row>
    <row r="31" spans="1:30" ht="13.5" thickBot="1" x14ac:dyDescent="0.25">
      <c r="A31" s="117"/>
      <c r="B31" s="117"/>
      <c r="C31" s="85">
        <f>O23*0.4+O27*0.6</f>
        <v>1000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  <c r="R31" s="85">
        <f>AD23*0.4+AD27*0.6</f>
        <v>1000</v>
      </c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7"/>
    </row>
    <row r="32" spans="1:30" ht="14.25" customHeight="1" x14ac:dyDescent="0.2">
      <c r="A32" s="113" t="s">
        <v>42</v>
      </c>
      <c r="B32" s="114"/>
      <c r="C32" s="32">
        <v>6</v>
      </c>
      <c r="D32" s="33">
        <v>5</v>
      </c>
      <c r="E32" s="33">
        <v>0</v>
      </c>
      <c r="F32" s="33">
        <v>6</v>
      </c>
      <c r="G32" s="33">
        <v>3</v>
      </c>
      <c r="H32" s="33">
        <v>7</v>
      </c>
      <c r="I32" s="33">
        <v>6</v>
      </c>
      <c r="J32" s="33">
        <v>4</v>
      </c>
      <c r="K32" s="33">
        <v>8</v>
      </c>
      <c r="L32" s="33">
        <v>1</v>
      </c>
      <c r="M32" s="33">
        <v>10</v>
      </c>
      <c r="N32" s="25">
        <f>C32*C$10+D32*D$10+E32*E$10+F32*F$10+G32*G$10+H32*H$10+I32*I$10+J32*J$10+K32*K$10+L32*L$10+M$10*M32</f>
        <v>1346</v>
      </c>
      <c r="O32" s="79">
        <f>N35*1000/(MAX(N$17,N$26,N$35,N$44,N$53,N$62,N$71,N$80,N$89,N$98,N$107,N$116))</f>
        <v>685.86666666666667</v>
      </c>
      <c r="R32" s="32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25">
        <f>R32*R$10+S32*S$10+T32*T$10+U32*U$10+V32*V$10+W32*W$10+X32*X$10+Y32*Y$10+Z32*Z$10+AA32*AA$10+AB$10*AB32</f>
        <v>0</v>
      </c>
      <c r="AD32" s="79">
        <f>AC35*1000/(MAX(AC$17,AC$26,AC$35,AC$44,AC$53,AC$62,AC$71,AC$80,AC$89,AC$98,AC$107,AC$116))</f>
        <v>0</v>
      </c>
    </row>
    <row r="33" spans="1:30" ht="12.75" customHeight="1" x14ac:dyDescent="0.2">
      <c r="A33" s="115"/>
      <c r="B33" s="115"/>
      <c r="C33" s="34">
        <v>5</v>
      </c>
      <c r="D33" s="35">
        <v>4</v>
      </c>
      <c r="E33" s="35">
        <v>0</v>
      </c>
      <c r="F33" s="35">
        <v>5</v>
      </c>
      <c r="G33" s="35">
        <v>3</v>
      </c>
      <c r="H33" s="35">
        <v>6</v>
      </c>
      <c r="I33" s="35">
        <v>5</v>
      </c>
      <c r="J33" s="35">
        <v>4</v>
      </c>
      <c r="K33" s="35">
        <v>6</v>
      </c>
      <c r="L33" s="35">
        <v>2</v>
      </c>
      <c r="M33" s="35">
        <v>10</v>
      </c>
      <c r="N33" s="26">
        <f>C33*C$10+D33*D$10+E33*E$10+F33*F$10+G33*G$10+H33*H$10+I33*I$10+J33*J$10+K33*K$10+L33*L$10+M$10*M33</f>
        <v>1171</v>
      </c>
      <c r="O33" s="80"/>
      <c r="R33" s="34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26">
        <f>R33*R$10+S33*S$10+T33*T$10+U33*U$10+V33*V$10+W33*W$10+X33*X$10+Y33*Y$10+Z33*Z$10+AA33*AA$10+AB$10*AB33</f>
        <v>0</v>
      </c>
      <c r="AD33" s="80"/>
    </row>
    <row r="34" spans="1:30" ht="12.75" customHeight="1" x14ac:dyDescent="0.2">
      <c r="A34" s="115"/>
      <c r="B34" s="115"/>
      <c r="C34" s="34">
        <v>7</v>
      </c>
      <c r="D34" s="35">
        <v>4</v>
      </c>
      <c r="E34" s="35">
        <v>0</v>
      </c>
      <c r="F34" s="35">
        <v>7</v>
      </c>
      <c r="G34" s="35">
        <v>3</v>
      </c>
      <c r="H34" s="35">
        <v>6</v>
      </c>
      <c r="I34" s="35">
        <v>5</v>
      </c>
      <c r="J34" s="35">
        <v>6</v>
      </c>
      <c r="K34" s="35">
        <v>7</v>
      </c>
      <c r="L34" s="35">
        <v>1</v>
      </c>
      <c r="M34" s="35">
        <v>10</v>
      </c>
      <c r="N34" s="26">
        <f>C34*C$10+D34*D$10+E34*E$10+F34*F$10+G34*G$10+H34*H$10+I34*I$10+J34*J$10+K34*K$10+L34*L$10+M$10*M34</f>
        <v>1341</v>
      </c>
      <c r="O34" s="80"/>
      <c r="R34" s="34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26">
        <f>R34*R$10+S34*S$10+T34*T$10+U34*U$10+V34*V$10+W34*W$10+X34*X$10+Y34*Y$10+Z34*Z$10+AA34*AA$10+AB$10*AB34</f>
        <v>0</v>
      </c>
      <c r="AD34" s="80"/>
    </row>
    <row r="35" spans="1:30" ht="15" customHeight="1" thickBot="1" x14ac:dyDescent="0.3">
      <c r="A35" s="115"/>
      <c r="B35" s="115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6">
        <f>N32+N33+N34</f>
        <v>3858</v>
      </c>
      <c r="O35" s="81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6">
        <f>AC32+AC33+AC34</f>
        <v>0</v>
      </c>
      <c r="AD35" s="81"/>
    </row>
    <row r="36" spans="1:30" ht="14.25" customHeight="1" x14ac:dyDescent="0.2">
      <c r="A36" s="115"/>
      <c r="B36" s="115"/>
      <c r="C36" s="10">
        <v>0</v>
      </c>
      <c r="D36" s="11">
        <v>5</v>
      </c>
      <c r="E36" s="11">
        <v>7</v>
      </c>
      <c r="F36" s="11">
        <v>4</v>
      </c>
      <c r="G36" s="11">
        <v>6</v>
      </c>
      <c r="H36" s="11">
        <v>4</v>
      </c>
      <c r="I36" s="11">
        <v>4</v>
      </c>
      <c r="J36" s="11">
        <v>5</v>
      </c>
      <c r="K36" s="11">
        <v>5</v>
      </c>
      <c r="L36" s="11">
        <v>4</v>
      </c>
      <c r="M36" s="11">
        <v>10</v>
      </c>
      <c r="N36" s="26">
        <f>C36*C$11+D36*D$11+E36*E$11+F36*F$11+G36*G$11+H36*H$11+I36*I$11+J36*J$11+K36*K$11+L36*L$11+M$11*M36</f>
        <v>1358</v>
      </c>
      <c r="O36" s="82">
        <f>N39*1000/(MAX(N$21,N$30,N$39,N$48,N$57,N$66,N$75,N$84,N$93,N$102,N$111,N$120))</f>
        <v>990.69872958257713</v>
      </c>
      <c r="R36" s="10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26">
        <f>R36*R$11+S36*S$11+T36*T$11+U36*U$11+V36*V$11+W36*W$11+X36*X$11+Y36*Y$11+Z36*Z$11+AA36*AA$11+AB$11*AB36</f>
        <v>0</v>
      </c>
      <c r="AD36" s="82">
        <f>AC39*1000/(MAX(AC$21,AC$30,AC$39,AC$48,AC$57,AC$66,AC$75,AC$84,AC$93,AC$102,AC$111,AC$120))</f>
        <v>0</v>
      </c>
    </row>
    <row r="37" spans="1:30" ht="12.75" customHeight="1" x14ac:dyDescent="0.2">
      <c r="A37" s="115"/>
      <c r="B37" s="115"/>
      <c r="C37" s="13">
        <v>0</v>
      </c>
      <c r="D37" s="14">
        <v>4</v>
      </c>
      <c r="E37" s="14">
        <v>6</v>
      </c>
      <c r="F37" s="14">
        <v>5</v>
      </c>
      <c r="G37" s="14">
        <v>7</v>
      </c>
      <c r="H37" s="14">
        <v>6</v>
      </c>
      <c r="I37" s="14">
        <v>4</v>
      </c>
      <c r="J37" s="14">
        <v>5</v>
      </c>
      <c r="K37" s="14">
        <v>6</v>
      </c>
      <c r="L37" s="14">
        <v>5</v>
      </c>
      <c r="M37" s="14">
        <v>10</v>
      </c>
      <c r="N37" s="26">
        <f>C37*C$11+D37*D$11+E37*E$11+F37*F$11+G37*G$11+H37*H$11+I37*I$11+J37*J$11+K37*K$11+L37*L$11+M$11*M37</f>
        <v>1494</v>
      </c>
      <c r="O37" s="83"/>
      <c r="R37" s="13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26">
        <f>R37*R$11+S37*S$11+T37*T$11+U37*U$11+V37*V$11+W37*W$11+X37*X$11+Y37*Y$11+Z37*Z$11+AA37*AA$11+AB$11*AB37</f>
        <v>0</v>
      </c>
      <c r="AD37" s="83"/>
    </row>
    <row r="38" spans="1:30" ht="12.75" customHeight="1" x14ac:dyDescent="0.2">
      <c r="A38" s="116"/>
      <c r="B38" s="116"/>
      <c r="C38" s="13">
        <v>0</v>
      </c>
      <c r="D38" s="14">
        <v>6</v>
      </c>
      <c r="E38" s="14">
        <v>6</v>
      </c>
      <c r="F38" s="14">
        <v>6</v>
      </c>
      <c r="G38" s="14">
        <v>6</v>
      </c>
      <c r="H38" s="14">
        <v>5</v>
      </c>
      <c r="I38" s="14">
        <v>4</v>
      </c>
      <c r="J38" s="14">
        <v>5</v>
      </c>
      <c r="K38" s="14">
        <v>6</v>
      </c>
      <c r="L38" s="14">
        <v>5</v>
      </c>
      <c r="M38" s="14">
        <v>10</v>
      </c>
      <c r="N38" s="26">
        <f>C38*C$11+D38*D$11+E38*E$11+F38*F$11+G38*G$11+H38*H$11+I38*I$11+J38*J$11+K38*K$11+L38*L$11+M$11*M38</f>
        <v>1515</v>
      </c>
      <c r="O38" s="83"/>
      <c r="R38" s="13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26">
        <f>R38*R$11+S38*S$11+T38*T$11+U38*U$11+V38*V$11+W38*W$11+X38*X$11+Y38*Y$11+Z38*Z$11+AA38*AA$11+AB$11*AB38</f>
        <v>0</v>
      </c>
      <c r="AD38" s="83"/>
    </row>
    <row r="39" spans="1:30" ht="15" customHeight="1" thickBot="1" x14ac:dyDescent="0.3">
      <c r="A39" s="116"/>
      <c r="B39" s="116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1">
        <f>N36+N37+N38</f>
        <v>4367</v>
      </c>
      <c r="O39" s="84"/>
      <c r="R39" s="3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1">
        <f>AC36+AC37+AC38</f>
        <v>0</v>
      </c>
      <c r="AD39" s="84"/>
    </row>
    <row r="40" spans="1:30" ht="13.5" thickBot="1" x14ac:dyDescent="0.25">
      <c r="A40" s="117"/>
      <c r="B40" s="117"/>
      <c r="C40" s="85">
        <f>O32*0.4+O36*0.6</f>
        <v>868.76590441621295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7"/>
      <c r="R40" s="85">
        <f>AD32*0.4+AD36*0.6</f>
        <v>0</v>
      </c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7"/>
    </row>
    <row r="41" spans="1:30" ht="14.25" customHeight="1" x14ac:dyDescent="0.2">
      <c r="A41" s="113" t="s">
        <v>65</v>
      </c>
      <c r="B41" s="114"/>
      <c r="C41" s="32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25">
        <f>C41*C$10+D41*D$10+E41*E$10+F41*F$10+G41*G$10+H41*H$10+I41*I$10+J41*J$10+K41*K$10+L41*L$10+M$10*M41</f>
        <v>0</v>
      </c>
      <c r="O41" s="79">
        <f>N44*1000/(MAX(N$17,N$26,N$35,N$44,N$53,N$62,N$71,N$80,N$89,N$98,N$107,N$116))</f>
        <v>0</v>
      </c>
      <c r="R41" s="32">
        <v>3</v>
      </c>
      <c r="S41" s="33">
        <v>0</v>
      </c>
      <c r="T41" s="33">
        <v>6</v>
      </c>
      <c r="U41" s="33">
        <v>3</v>
      </c>
      <c r="V41" s="33">
        <v>0</v>
      </c>
      <c r="W41" s="33">
        <v>4</v>
      </c>
      <c r="X41" s="33">
        <v>4</v>
      </c>
      <c r="Y41" s="33">
        <v>5</v>
      </c>
      <c r="Z41" s="33">
        <v>7</v>
      </c>
      <c r="AA41" s="33">
        <v>3</v>
      </c>
      <c r="AB41" s="33">
        <v>10</v>
      </c>
      <c r="AC41" s="25">
        <f>R41*R$10+S41*S$10+T41*T$10+U41*U$10+V41*V$10+W41*W$10+X41*X$10+Y41*Y$10+Z41*Z$10+AA41*AA$10+AB$10*AB41</f>
        <v>1041</v>
      </c>
      <c r="AD41" s="79">
        <f>AC44*1000/(MAX(AC$17,AC$26,AC$35,AC$44,AC$53,AC$62,AC$71,AC$80,AC$89,AC$98,AC$107,AC$116))</f>
        <v>741.56838402648464</v>
      </c>
    </row>
    <row r="42" spans="1:30" ht="12.75" customHeight="1" x14ac:dyDescent="0.2">
      <c r="A42" s="115"/>
      <c r="B42" s="115"/>
      <c r="C42" s="34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26">
        <f>C42*C$10+D42*D$10+E42*E$10+F42*F$10+G42*G$10+H42*H$10+I42*I$10+J42*J$10+K42*K$10+L42*L$10+M$10*M42</f>
        <v>0</v>
      </c>
      <c r="O42" s="80"/>
      <c r="R42" s="34">
        <v>5</v>
      </c>
      <c r="S42" s="35">
        <v>2</v>
      </c>
      <c r="T42" s="35">
        <v>6</v>
      </c>
      <c r="U42" s="35">
        <v>3</v>
      </c>
      <c r="V42" s="35">
        <v>0</v>
      </c>
      <c r="W42" s="35">
        <v>6</v>
      </c>
      <c r="X42" s="35">
        <v>5</v>
      </c>
      <c r="Y42" s="35">
        <v>6</v>
      </c>
      <c r="Z42" s="35">
        <v>7</v>
      </c>
      <c r="AA42" s="35">
        <v>5</v>
      </c>
      <c r="AB42" s="35">
        <v>10</v>
      </c>
      <c r="AC42" s="26">
        <f>R42*R$10+S42*S$10+T42*T$10+U42*U$10+V42*V$10+W42*W$10+X42*X$10+Y42*Y$10+Z42*Z$10+AA42*AA$10+AB$10*AB42</f>
        <v>1346</v>
      </c>
      <c r="AD42" s="80"/>
    </row>
    <row r="43" spans="1:30" ht="12.75" customHeight="1" x14ac:dyDescent="0.2">
      <c r="A43" s="115"/>
      <c r="B43" s="115"/>
      <c r="C43" s="34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26">
        <f>C43*C$10+D43*D$10+E43*E$10+F43*F$10+G43*G$10+H43*H$10+I43*I$10+J43*J$10+K43*K$10+L43*L$10+M$10*M43</f>
        <v>0</v>
      </c>
      <c r="O43" s="80"/>
      <c r="R43" s="34">
        <v>4</v>
      </c>
      <c r="S43" s="35">
        <v>2</v>
      </c>
      <c r="T43" s="35">
        <v>5</v>
      </c>
      <c r="U43" s="35">
        <v>4</v>
      </c>
      <c r="V43" s="35">
        <v>0</v>
      </c>
      <c r="W43" s="35">
        <v>5</v>
      </c>
      <c r="X43" s="35">
        <v>4</v>
      </c>
      <c r="Y43" s="35">
        <v>5</v>
      </c>
      <c r="Z43" s="35">
        <v>6</v>
      </c>
      <c r="AA43" s="35">
        <v>5</v>
      </c>
      <c r="AB43" s="35">
        <v>10</v>
      </c>
      <c r="AC43" s="26">
        <f>R43*R$10+S43*S$10+T43*T$10+U43*U$10+V43*V$10+W43*W$10+X43*X$10+Y43*Y$10+Z43*Z$10+AA43*AA$10+AB$10*AB43</f>
        <v>1197</v>
      </c>
      <c r="AD43" s="80"/>
    </row>
    <row r="44" spans="1:30" ht="15" customHeight="1" thickBot="1" x14ac:dyDescent="0.3">
      <c r="A44" s="115"/>
      <c r="B44" s="115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6">
        <f>N41+N42+N43</f>
        <v>0</v>
      </c>
      <c r="O44" s="81"/>
      <c r="R44" s="37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6">
        <f>AC41+AC42+AC43</f>
        <v>3584</v>
      </c>
      <c r="AD44" s="81"/>
    </row>
    <row r="45" spans="1:30" ht="14.25" customHeight="1" x14ac:dyDescent="0.2">
      <c r="A45" s="115"/>
      <c r="B45" s="115"/>
      <c r="C45" s="10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6">
        <f>C45*C$11+D45*D$11+E45*E$11+F45*F$11+G45*G$11+H45*H$11+I45*I$11+J45*J$11+K45*K$11+L45*L$11+M$11*M45</f>
        <v>0</v>
      </c>
      <c r="O45" s="82">
        <f>N48*1000/(MAX(N$21,N$30,N$39,N$48,N$57,N$66,N$75,N$84,N$93,N$102,N$111,N$120))</f>
        <v>0</v>
      </c>
      <c r="R45" s="10">
        <v>5</v>
      </c>
      <c r="S45" s="11">
        <v>0</v>
      </c>
      <c r="T45" s="11">
        <v>0</v>
      </c>
      <c r="U45" s="11">
        <v>6</v>
      </c>
      <c r="V45" s="11">
        <v>6</v>
      </c>
      <c r="W45" s="11">
        <v>0</v>
      </c>
      <c r="X45" s="11">
        <v>2</v>
      </c>
      <c r="Y45" s="11">
        <v>4</v>
      </c>
      <c r="Z45" s="11">
        <v>2</v>
      </c>
      <c r="AA45" s="11">
        <v>4</v>
      </c>
      <c r="AB45" s="11">
        <v>10</v>
      </c>
      <c r="AC45" s="26">
        <f>R45*R$11+S45*S$11+T45*T$11+U45*U$11+V45*V$11+W45*W$11+X45*X$11+Y45*Y$11+Z45*Z$11+AA45*AA$11+AB$11*AB45</f>
        <v>700</v>
      </c>
      <c r="AD45" s="82">
        <f>AC48*1000/(MAX(AC$21,AC$30,AC$39,AC$48,AC$57,AC$66,AC$75,AC$84,AC$93,AC$102,AC$111,AC$120))</f>
        <v>557.44336569579286</v>
      </c>
    </row>
    <row r="46" spans="1:30" ht="12.75" customHeight="1" x14ac:dyDescent="0.2">
      <c r="A46" s="115"/>
      <c r="B46" s="115"/>
      <c r="C46" s="13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26">
        <f>C46*C$11+D46*D$11+E46*E$11+F46*F$11+G46*G$11+H46*H$11+I46*I$11+J46*J$11+K46*K$11+L46*L$11+M$11*M46</f>
        <v>0</v>
      </c>
      <c r="O46" s="83"/>
      <c r="R46" s="13">
        <v>4</v>
      </c>
      <c r="S46" s="14">
        <v>0</v>
      </c>
      <c r="T46" s="14">
        <v>0</v>
      </c>
      <c r="U46" s="14">
        <v>5</v>
      </c>
      <c r="V46" s="14">
        <v>5</v>
      </c>
      <c r="W46" s="14">
        <v>0</v>
      </c>
      <c r="X46" s="14">
        <v>3</v>
      </c>
      <c r="Y46" s="14">
        <v>4</v>
      </c>
      <c r="Z46" s="14">
        <v>3</v>
      </c>
      <c r="AA46" s="14">
        <v>4</v>
      </c>
      <c r="AB46" s="14">
        <v>10</v>
      </c>
      <c r="AC46" s="26">
        <f>R46*R$11+S46*S$11+T46*T$11+U46*U$11+V46*V$11+W46*W$11+X46*X$11+Y46*Y$11+Z46*Z$11+AA46*AA$11+AB$11*AB46</f>
        <v>676</v>
      </c>
      <c r="AD46" s="83"/>
    </row>
    <row r="47" spans="1:30" ht="12.75" customHeight="1" x14ac:dyDescent="0.2">
      <c r="A47" s="116"/>
      <c r="B47" s="116"/>
      <c r="C47" s="13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26">
        <f>C47*C$11+D47*D$11+E47*E$11+F47*F$11+G47*G$11+H47*H$11+I47*I$11+J47*J$11+K47*K$11+L47*L$11+M$11*M47</f>
        <v>0</v>
      </c>
      <c r="O47" s="83"/>
      <c r="R47" s="13">
        <v>4</v>
      </c>
      <c r="S47" s="14">
        <v>0</v>
      </c>
      <c r="T47" s="14">
        <v>0</v>
      </c>
      <c r="U47" s="14">
        <v>5</v>
      </c>
      <c r="V47" s="14">
        <v>4</v>
      </c>
      <c r="W47" s="14">
        <v>0</v>
      </c>
      <c r="X47" s="14">
        <v>2</v>
      </c>
      <c r="Y47" s="14">
        <v>4</v>
      </c>
      <c r="Z47" s="14">
        <v>4</v>
      </c>
      <c r="AA47" s="14">
        <v>5</v>
      </c>
      <c r="AB47" s="14">
        <v>10</v>
      </c>
      <c r="AC47" s="26">
        <f>R47*R$11+S47*S$11+T47*T$11+U47*U$11+V47*V$11+W47*W$11+X47*X$11+Y47*Y$11+Z47*Z$11+AA47*AA$11+AB$11*AB47</f>
        <v>691</v>
      </c>
      <c r="AD47" s="83"/>
    </row>
    <row r="48" spans="1:30" ht="15" customHeight="1" thickBot="1" x14ac:dyDescent="0.3">
      <c r="A48" s="116"/>
      <c r="B48" s="116"/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1">
        <f>N45+N46+N47</f>
        <v>0</v>
      </c>
      <c r="O48" s="84"/>
      <c r="R48" s="37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1">
        <f>AC45+AC46+AC47</f>
        <v>2067</v>
      </c>
      <c r="AD48" s="84"/>
    </row>
    <row r="49" spans="1:30" ht="13.5" thickBot="1" x14ac:dyDescent="0.25">
      <c r="A49" s="117"/>
      <c r="B49" s="117"/>
      <c r="C49" s="85">
        <f>O41*0.4+O45*0.6</f>
        <v>0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7"/>
      <c r="R49" s="85">
        <f>AD41*0.4+AD45*0.6</f>
        <v>631.09337302806955</v>
      </c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7"/>
    </row>
    <row r="50" spans="1:30" ht="14.25" customHeight="1" x14ac:dyDescent="0.2">
      <c r="A50" s="113" t="s">
        <v>46</v>
      </c>
      <c r="B50" s="114"/>
      <c r="C50" s="32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25">
        <f>C50*C$10+D50*D$10+E50*E$10+F50*F$10+G50*G$10+H50*H$10+I50*I$10+J50*J$10+K50*K$10+L50*L$10+M$10*M50</f>
        <v>0</v>
      </c>
      <c r="O50" s="79">
        <f>N53*1000/(MAX(N$17,N$26,N$35,N$44,N$53,N$62,N$71,N$80,N$89,N$98,N$107,N$116))</f>
        <v>0</v>
      </c>
      <c r="R50" s="32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25">
        <f>R50*R$10+S50*S$10+T50*T$10+U50*U$10+V50*V$10+W50*W$10+X50*X$10+Y50*Y$10+Z50*Z$10+AA50*AA$10+AB$10*AB50</f>
        <v>0</v>
      </c>
      <c r="AD50" s="79">
        <f>AC53*1000/(MAX(AC$17,AC$26,AC$35,AC$44,AC$53,AC$62,AC$71,AC$80,AC$89,AC$98,AC$107,AC$116))</f>
        <v>0</v>
      </c>
    </row>
    <row r="51" spans="1:30" ht="12.75" customHeight="1" x14ac:dyDescent="0.2">
      <c r="A51" s="115"/>
      <c r="B51" s="115"/>
      <c r="C51" s="34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26">
        <f>C51*C$10+D51*D$10+E51*E$10+F51*F$10+G51*G$10+H51*H$10+I51*I$10+J51*J$10+K51*K$10+L51*L$10+M$10*M51</f>
        <v>0</v>
      </c>
      <c r="O51" s="80"/>
      <c r="R51" s="34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26">
        <f>R51*R$10+S51*S$10+T51*T$10+U51*U$10+V51*V$10+W51*W$10+X51*X$10+Y51*Y$10+Z51*Z$10+AA51*AA$10+AB$10*AB51</f>
        <v>0</v>
      </c>
      <c r="AD51" s="80"/>
    </row>
    <row r="52" spans="1:30" ht="12.75" customHeight="1" x14ac:dyDescent="0.2">
      <c r="A52" s="115"/>
      <c r="B52" s="115"/>
      <c r="C52" s="34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6">
        <f>C52*C$10+D52*D$10+E52*E$10+F52*F$10+G52*G$10+H52*H$10+I52*I$10+J52*J$10+K52*K$10+L52*L$10+M$10*M52</f>
        <v>0</v>
      </c>
      <c r="O52" s="80"/>
      <c r="R52" s="34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26">
        <f>R52*R$10+S52*S$10+T52*T$10+U52*U$10+V52*V$10+W52*W$10+X52*X$10+Y52*Y$10+Z52*Z$10+AA52*AA$10+AB$10*AB52</f>
        <v>0</v>
      </c>
      <c r="AD52" s="80"/>
    </row>
    <row r="53" spans="1:30" ht="15" customHeight="1" thickBot="1" x14ac:dyDescent="0.3">
      <c r="A53" s="115"/>
      <c r="B53" s="115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6">
        <f>N50+N51+N52</f>
        <v>0</v>
      </c>
      <c r="O53" s="81"/>
      <c r="R53" s="37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6">
        <f>AC50+AC51+AC52</f>
        <v>0</v>
      </c>
      <c r="AD53" s="81"/>
    </row>
    <row r="54" spans="1:30" ht="14.25" customHeight="1" x14ac:dyDescent="0.2">
      <c r="A54" s="115"/>
      <c r="B54" s="115"/>
      <c r="C54" s="10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26">
        <f>C54*C$11+D54*D$11+E54*E$11+F54*F$11+G54*G$11+H54*H$11+I54*I$11+J54*J$11+K54*K$11+L54*L$11+M$11*M54</f>
        <v>0</v>
      </c>
      <c r="O54" s="82">
        <f>N57*1000/(MAX(N$21,N$30,N$39,N$48,N$57,N$66,N$75,N$84,N$93,N$102,N$111,N$120))</f>
        <v>0</v>
      </c>
      <c r="R54" s="10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26">
        <f>R54*R$11+S54*S$11+T54*T$11+U54*U$11+V54*V$11+W54*W$11+X54*X$11+Y54*Y$11+Z54*Z$11+AA54*AA$11+AB$11*AB54</f>
        <v>0</v>
      </c>
      <c r="AD54" s="82">
        <f>AC57*1000/(MAX(AC$21,AC$30,AC$39,AC$48,AC$57,AC$66,AC$75,AC$84,AC$93,AC$102,AC$111,AC$120))</f>
        <v>0</v>
      </c>
    </row>
    <row r="55" spans="1:30" ht="12.75" customHeight="1" x14ac:dyDescent="0.2">
      <c r="A55" s="115"/>
      <c r="B55" s="115"/>
      <c r="C55" s="13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26">
        <f>C55*C$11+D55*D$11+E55*E$11+F55*F$11+G55*G$11+H55*H$11+I55*I$11+J55*J$11+K55*K$11+L55*L$11+M$11*M55</f>
        <v>0</v>
      </c>
      <c r="O55" s="83"/>
      <c r="R55" s="13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26">
        <f>R55*R$11+S55*S$11+T55*T$11+U55*U$11+V55*V$11+W55*W$11+X55*X$11+Y55*Y$11+Z55*Z$11+AA55*AA$11+AB$11*AB55</f>
        <v>0</v>
      </c>
      <c r="AD55" s="83"/>
    </row>
    <row r="56" spans="1:30" ht="12.75" customHeight="1" x14ac:dyDescent="0.2">
      <c r="A56" s="116"/>
      <c r="B56" s="116"/>
      <c r="C56" s="13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26">
        <f>C56*C$11+D56*D$11+E56*E$11+F56*F$11+G56*G$11+H56*H$11+I56*I$11+J56*J$11+K56*K$11+L56*L$11+M$11*M56</f>
        <v>0</v>
      </c>
      <c r="O56" s="83"/>
      <c r="R56" s="13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26">
        <f>R56*R$11+S56*S$11+T56*T$11+U56*U$11+V56*V$11+W56*W$11+X56*X$11+Y56*Y$11+Z56*Z$11+AA56*AA$11+AB$11*AB56</f>
        <v>0</v>
      </c>
      <c r="AD56" s="83"/>
    </row>
    <row r="57" spans="1:30" ht="15" customHeight="1" thickBot="1" x14ac:dyDescent="0.3">
      <c r="A57" s="116"/>
      <c r="B57" s="116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1">
        <f>N54+N55+N56</f>
        <v>0</v>
      </c>
      <c r="O57" s="84"/>
      <c r="R57" s="37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1">
        <f>AC54+AC55+AC56</f>
        <v>0</v>
      </c>
      <c r="AD57" s="84"/>
    </row>
    <row r="58" spans="1:30" ht="13.5" thickBot="1" x14ac:dyDescent="0.25">
      <c r="A58" s="117"/>
      <c r="B58" s="117"/>
      <c r="C58" s="85">
        <f>O50*0.4+O54*0.6</f>
        <v>0</v>
      </c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7"/>
      <c r="R58" s="85">
        <f>AD50*0.4+AD54*0.6</f>
        <v>0</v>
      </c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7"/>
    </row>
    <row r="59" spans="1:30" ht="14.25" customHeight="1" x14ac:dyDescent="0.2">
      <c r="A59" s="113" t="s">
        <v>47</v>
      </c>
      <c r="B59" s="114"/>
      <c r="C59" s="32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25">
        <f>C59*C$10+D59*D$10+E59*E$10+F59*F$10+G59*G$10+H59*H$10+I59*I$10+J59*J$10+K59*K$10+L59*L$10+M$10*M59</f>
        <v>0</v>
      </c>
      <c r="O59" s="79">
        <f>N62*1000/(MAX(N$17,N$26,N$35,N$44,N$53,N$62,N$71,N$80,N$89,N$98,N$107,N$116))</f>
        <v>0</v>
      </c>
      <c r="R59" s="32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3">
        <v>0</v>
      </c>
      <c r="AC59" s="25">
        <f>R59*R$10+S59*S$10+T59*T$10+U59*U$10+V59*V$10+W59*W$10+X59*X$10+Y59*Y$10+Z59*Z$10+AA59*AA$10+AB$10*AB59</f>
        <v>0</v>
      </c>
      <c r="AD59" s="79">
        <f>AC62*1000/(MAX(AC$17,AC$26,AC$35,AC$44,AC$53,AC$62,AC$71,AC$80,AC$89,AC$98,AC$107,AC$116))</f>
        <v>0</v>
      </c>
    </row>
    <row r="60" spans="1:30" ht="12.75" customHeight="1" x14ac:dyDescent="0.2">
      <c r="A60" s="115"/>
      <c r="B60" s="115"/>
      <c r="C60" s="34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6">
        <f>C60*C$10+D60*D$10+E60*E$10+F60*F$10+G60*G$10+H60*H$10+I60*I$10+J60*J$10+K60*K$10+L60*L$10+M$10*M60</f>
        <v>0</v>
      </c>
      <c r="O60" s="80"/>
      <c r="R60" s="34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0</v>
      </c>
      <c r="AC60" s="26">
        <f>R60*R$10+S60*S$10+T60*T$10+U60*U$10+V60*V$10+W60*W$10+X60*X$10+Y60*Y$10+Z60*Z$10+AA60*AA$10+AB$10*AB60</f>
        <v>0</v>
      </c>
      <c r="AD60" s="80"/>
    </row>
    <row r="61" spans="1:30" ht="12.75" customHeight="1" x14ac:dyDescent="0.2">
      <c r="A61" s="115"/>
      <c r="B61" s="115"/>
      <c r="C61" s="3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26">
        <f>C61*C$10+D61*D$10+E61*E$10+F61*F$10+G61*G$10+H61*H$10+I61*I$10+J61*J$10+K61*K$10+L61*L$10+M$10*M61</f>
        <v>0</v>
      </c>
      <c r="O61" s="80"/>
      <c r="R61" s="34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26">
        <f>R61*R$10+S61*S$10+T61*T$10+U61*U$10+V61*V$10+W61*W$10+X61*X$10+Y61*Y$10+Z61*Z$10+AA61*AA$10+AB$10*AB61</f>
        <v>0</v>
      </c>
      <c r="AD61" s="80"/>
    </row>
    <row r="62" spans="1:30" ht="15" customHeight="1" thickBot="1" x14ac:dyDescent="0.3">
      <c r="A62" s="115"/>
      <c r="B62" s="115"/>
      <c r="C62" s="37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6">
        <f>N59+N60+N61</f>
        <v>0</v>
      </c>
      <c r="O62" s="81"/>
      <c r="R62" s="37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6">
        <f>AC59+AC60+AC61</f>
        <v>0</v>
      </c>
      <c r="AD62" s="81"/>
    </row>
    <row r="63" spans="1:30" ht="14.25" customHeight="1" x14ac:dyDescent="0.2">
      <c r="A63" s="115"/>
      <c r="B63" s="115"/>
      <c r="C63" s="10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26">
        <f>C63*C$11+D63*D$11+E63*E$11+F63*F$11+G63*G$11+H63*H$11+I63*I$11+J63*J$11+K63*K$11+L63*L$11+M$11*M63</f>
        <v>0</v>
      </c>
      <c r="O63" s="82">
        <f>N66*1000/(MAX(N$21,N$30,N$39,N$48,N$57,N$66,N$75,N$84,N$93,N$102,N$111,N$120))</f>
        <v>0</v>
      </c>
      <c r="R63" s="10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26">
        <f>R63*R$11+S63*S$11+T63*T$11+U63*U$11+V63*V$11+W63*W$11+X63*X$11+Y63*Y$11+Z63*Z$11+AA63*AA$11+AB$11*AB63</f>
        <v>0</v>
      </c>
      <c r="AD63" s="82">
        <f>AC66*1000/(MAX(AC$21,AC$30,AC$39,AC$48,AC$57,AC$66,AC$75,AC$84,AC$93,AC$102,AC$111,AC$120))</f>
        <v>0</v>
      </c>
    </row>
    <row r="64" spans="1:30" ht="12.75" customHeight="1" x14ac:dyDescent="0.2">
      <c r="A64" s="115"/>
      <c r="B64" s="115"/>
      <c r="C64" s="13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26">
        <f>C64*C$11+D64*D$11+E64*E$11+F64*F$11+G64*G$11+H64*H$11+I64*I$11+J64*J$11+K64*K$11+L64*L$11+M$11*M64</f>
        <v>0</v>
      </c>
      <c r="O64" s="83"/>
      <c r="R64" s="13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26">
        <f>R64*R$11+S64*S$11+T64*T$11+U64*U$11+V64*V$11+W64*W$11+X64*X$11+Y64*Y$11+Z64*Z$11+AA64*AA$11+AB$11*AB64</f>
        <v>0</v>
      </c>
      <c r="AD64" s="83"/>
    </row>
    <row r="65" spans="1:30" ht="12.75" customHeight="1" x14ac:dyDescent="0.2">
      <c r="A65" s="116"/>
      <c r="B65" s="116"/>
      <c r="C65" s="13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26">
        <f>C65*C$11+D65*D$11+E65*E$11+F65*F$11+G65*G$11+H65*H$11+I65*I$11+J65*J$11+K65*K$11+L65*L$11+M$11*M65</f>
        <v>0</v>
      </c>
      <c r="O65" s="83"/>
      <c r="R65" s="13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26">
        <f>R65*R$11+S65*S$11+T65*T$11+U65*U$11+V65*V$11+W65*W$11+X65*X$11+Y65*Y$11+Z65*Z$11+AA65*AA$11+AB$11*AB65</f>
        <v>0</v>
      </c>
      <c r="AD65" s="83"/>
    </row>
    <row r="66" spans="1:30" ht="15" customHeight="1" thickBot="1" x14ac:dyDescent="0.3">
      <c r="A66" s="116"/>
      <c r="B66" s="116"/>
      <c r="C66" s="37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1">
        <f>N63+N64+N65</f>
        <v>0</v>
      </c>
      <c r="O66" s="84"/>
      <c r="R66" s="37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1">
        <f>AC63+AC64+AC65</f>
        <v>0</v>
      </c>
      <c r="AD66" s="84"/>
    </row>
    <row r="67" spans="1:30" ht="13.5" thickBot="1" x14ac:dyDescent="0.25">
      <c r="A67" s="117"/>
      <c r="B67" s="117"/>
      <c r="C67" s="85">
        <f>O59*0.4+O63*0.6</f>
        <v>0</v>
      </c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7"/>
      <c r="R67" s="85">
        <f>AD59*0.4+AD63*0.6</f>
        <v>0</v>
      </c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7"/>
    </row>
    <row r="68" spans="1:30" ht="14.25" customHeight="1" x14ac:dyDescent="0.2">
      <c r="A68" s="113" t="s">
        <v>48</v>
      </c>
      <c r="B68" s="114"/>
      <c r="C68" s="32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25">
        <f>C68*C$10+D68*D$10+E68*E$10+F68*F$10+G68*G$10+H68*H$10+I68*I$10+J68*J$10+K68*K$10+L68*L$10+M$10*M68</f>
        <v>0</v>
      </c>
      <c r="O68" s="79">
        <f>N71*1000/(MAX(N$17,N$26,N$35,N$44,N$53,N$62,N$71,N$80,N$89,N$98,N$107,N$116))</f>
        <v>0</v>
      </c>
      <c r="R68" s="32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0</v>
      </c>
      <c r="AA68" s="33">
        <v>0</v>
      </c>
      <c r="AB68" s="33">
        <v>0</v>
      </c>
      <c r="AC68" s="25">
        <f>R68*R$10+S68*S$10+T68*T$10+U68*U$10+V68*V$10+W68*W$10+X68*X$10+Y68*Y$10+Z68*Z$10+AA68*AA$10+AB$10*AB68</f>
        <v>0</v>
      </c>
      <c r="AD68" s="79">
        <f>AC71*1000/(MAX(AC$17,AC$26,AC$35,AC$44,AC$53,AC$62,AC$71,AC$80,AC$89,AC$98,AC$107,AC$116))</f>
        <v>0</v>
      </c>
    </row>
    <row r="69" spans="1:30" ht="12.75" customHeight="1" x14ac:dyDescent="0.2">
      <c r="A69" s="115"/>
      <c r="B69" s="115"/>
      <c r="C69" s="34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26">
        <f>C69*C$10+D69*D$10+E69*E$10+F69*F$10+G69*G$10+H69*H$10+I69*I$10+J69*J$10+K69*K$10+L69*L$10+M$10*M69</f>
        <v>0</v>
      </c>
      <c r="O69" s="80"/>
      <c r="R69" s="34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26">
        <f>R69*R$10+S69*S$10+T69*T$10+U69*U$10+V69*V$10+W69*W$10+X69*X$10+Y69*Y$10+Z69*Z$10+AA69*AA$10+AB$10*AB69</f>
        <v>0</v>
      </c>
      <c r="AD69" s="80"/>
    </row>
    <row r="70" spans="1:30" ht="12.75" customHeight="1" x14ac:dyDescent="0.2">
      <c r="A70" s="115"/>
      <c r="B70" s="115"/>
      <c r="C70" s="34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26">
        <f>C70*C$10+D70*D$10+E70*E$10+F70*F$10+G70*G$10+H70*H$10+I70*I$10+J70*J$10+K70*K$10+L70*L$10+M$10*M70</f>
        <v>0</v>
      </c>
      <c r="O70" s="80"/>
      <c r="R70" s="34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26">
        <f>R70*R$10+S70*S$10+T70*T$10+U70*U$10+V70*V$10+W70*W$10+X70*X$10+Y70*Y$10+Z70*Z$10+AA70*AA$10+AB$10*AB70</f>
        <v>0</v>
      </c>
      <c r="AD70" s="80"/>
    </row>
    <row r="71" spans="1:30" ht="15" customHeight="1" thickBot="1" x14ac:dyDescent="0.3">
      <c r="A71" s="115"/>
      <c r="B71" s="115"/>
      <c r="C71" s="37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6">
        <f>N68+N69+N70</f>
        <v>0</v>
      </c>
      <c r="O71" s="81"/>
      <c r="R71" s="37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6">
        <f>AC68+AC69+AC70</f>
        <v>0</v>
      </c>
      <c r="AD71" s="81"/>
    </row>
    <row r="72" spans="1:30" ht="14.25" customHeight="1" x14ac:dyDescent="0.2">
      <c r="A72" s="115"/>
      <c r="B72" s="115"/>
      <c r="C72" s="10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26">
        <f>C72*C$11+D72*D$11+E72*E$11+F72*F$11+G72*G$11+H72*H$11+I72*I$11+J72*J$11+K72*K$11+L72*L$11+M$11*M72</f>
        <v>0</v>
      </c>
      <c r="O72" s="82">
        <f>N75*1000/(MAX(N$21,N$30,N$39,N$48,N$57,N$66,N$75,N$84,N$93,N$102,N$111,N$120))</f>
        <v>0</v>
      </c>
      <c r="R72" s="10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26">
        <f>R72*R$11+S72*S$11+T72*T$11+U72*U$11+V72*V$11+W72*W$11+X72*X$11+Y72*Y$11+Z72*Z$11+AA72*AA$11+AB$11*AB72</f>
        <v>0</v>
      </c>
      <c r="AD72" s="82">
        <f>AC75*1000/(MAX(AC$21,AC$30,AC$39,AC$48,AC$57,AC$66,AC$75,AC$84,AC$93,AC$102,AC$111,AC$120))</f>
        <v>0</v>
      </c>
    </row>
    <row r="73" spans="1:30" ht="12.75" customHeight="1" x14ac:dyDescent="0.2">
      <c r="A73" s="115"/>
      <c r="B73" s="115"/>
      <c r="C73" s="13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26">
        <f>C73*C$11+D73*D$11+E73*E$11+F73*F$11+G73*G$11+H73*H$11+I73*I$11+J73*J$11+K73*K$11+L73*L$11+M$11*M73</f>
        <v>0</v>
      </c>
      <c r="O73" s="83"/>
      <c r="R73" s="13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26">
        <f>R73*R$11+S73*S$11+T73*T$11+U73*U$11+V73*V$11+W73*W$11+X73*X$11+Y73*Y$11+Z73*Z$11+AA73*AA$11+AB$11*AB73</f>
        <v>0</v>
      </c>
      <c r="AD73" s="83"/>
    </row>
    <row r="74" spans="1:30" ht="12.75" customHeight="1" x14ac:dyDescent="0.2">
      <c r="A74" s="116"/>
      <c r="B74" s="116"/>
      <c r="C74" s="13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26">
        <f>C74*C$11+D74*D$11+E74*E$11+F74*F$11+G74*G$11+H74*H$11+I74*I$11+J74*J$11+K74*K$11+L74*L$11+M$11*M74</f>
        <v>0</v>
      </c>
      <c r="O74" s="83"/>
      <c r="R74" s="13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26">
        <f>R74*R$11+S74*S$11+T74*T$11+U74*U$11+V74*V$11+W74*W$11+X74*X$11+Y74*Y$11+Z74*Z$11+AA74*AA$11+AB$11*AB74</f>
        <v>0</v>
      </c>
      <c r="AD74" s="83"/>
    </row>
    <row r="75" spans="1:30" ht="15" customHeight="1" thickBot="1" x14ac:dyDescent="0.3">
      <c r="A75" s="116"/>
      <c r="B75" s="116"/>
      <c r="C75" s="37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1">
        <f>N72+N73+N74</f>
        <v>0</v>
      </c>
      <c r="O75" s="84"/>
      <c r="R75" s="37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1">
        <f>AC72+AC73+AC74</f>
        <v>0</v>
      </c>
      <c r="AD75" s="84"/>
    </row>
    <row r="76" spans="1:30" ht="13.5" thickBot="1" x14ac:dyDescent="0.25">
      <c r="A76" s="117"/>
      <c r="B76" s="117"/>
      <c r="C76" s="85">
        <f>O68*0.4+O72*0.6</f>
        <v>0</v>
      </c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7"/>
      <c r="R76" s="85">
        <f>AD68*0.4+AD72*0.6</f>
        <v>0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7"/>
    </row>
    <row r="77" spans="1:30" ht="14.25" customHeight="1" x14ac:dyDescent="0.2">
      <c r="A77" s="113" t="s">
        <v>49</v>
      </c>
      <c r="B77" s="114"/>
      <c r="C77" s="32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25">
        <f>C77*C$10+D77*D$10+E77*E$10+F77*F$10+G77*G$10+H77*H$10+I77*I$10+J77*J$10+K77*K$10+L77*L$10+M$10*M77</f>
        <v>0</v>
      </c>
      <c r="O77" s="79">
        <f>N80*1000/(MAX(N$17,N$26,N$35,N$44,N$53,N$62,N$71,N$80,N$89,N$98,N$107,N$116))</f>
        <v>0</v>
      </c>
      <c r="R77" s="32">
        <v>0</v>
      </c>
      <c r="S77" s="33">
        <v>0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33">
        <v>0</v>
      </c>
      <c r="AA77" s="33">
        <v>0</v>
      </c>
      <c r="AB77" s="33">
        <v>0</v>
      </c>
      <c r="AC77" s="25">
        <f>R77*R$10+S77*S$10+T77*T$10+U77*U$10+V77*V$10+W77*W$10+X77*X$10+Y77*Y$10+Z77*Z$10+AA77*AA$10+AB$10*AB77</f>
        <v>0</v>
      </c>
      <c r="AD77" s="79">
        <f>AC80*1000/(MAX(AC$17,AC$26,AC$35,AC$44,AC$53,AC$62,AC$71,AC$80,AC$89,AC$98,AC$107,AC$116))</f>
        <v>0</v>
      </c>
    </row>
    <row r="78" spans="1:30" ht="12.75" customHeight="1" x14ac:dyDescent="0.2">
      <c r="A78" s="115"/>
      <c r="B78" s="115"/>
      <c r="C78" s="34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26">
        <f>C78*C$10+D78*D$10+E78*E$10+F78*F$10+G78*G$10+H78*H$10+I78*I$10+J78*J$10+K78*K$10+L78*L$10+M$10*M78</f>
        <v>0</v>
      </c>
      <c r="O78" s="80"/>
      <c r="R78" s="34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26">
        <f>R78*R$10+S78*S$10+T78*T$10+U78*U$10+V78*V$10+W78*W$10+X78*X$10+Y78*Y$10+Z78*Z$10+AA78*AA$10+AB$10*AB78</f>
        <v>0</v>
      </c>
      <c r="AD78" s="80"/>
    </row>
    <row r="79" spans="1:30" ht="12.75" customHeight="1" x14ac:dyDescent="0.2">
      <c r="A79" s="115"/>
      <c r="B79" s="115"/>
      <c r="C79" s="34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26">
        <f>C79*C$10+D79*D$10+E79*E$10+F79*F$10+G79*G$10+H79*H$10+I79*I$10+J79*J$10+K79*K$10+L79*L$10+M$10*M79</f>
        <v>0</v>
      </c>
      <c r="O79" s="80"/>
      <c r="R79" s="34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26">
        <f>R79*R$10+S79*S$10+T79*T$10+U79*U$10+V79*V$10+W79*W$10+X79*X$10+Y79*Y$10+Z79*Z$10+AA79*AA$10+AB$10*AB79</f>
        <v>0</v>
      </c>
      <c r="AD79" s="80"/>
    </row>
    <row r="80" spans="1:30" ht="15" customHeight="1" thickBot="1" x14ac:dyDescent="0.3">
      <c r="A80" s="115"/>
      <c r="B80" s="115"/>
      <c r="C80" s="37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6">
        <f>N77+N78+N79</f>
        <v>0</v>
      </c>
      <c r="O80" s="81"/>
      <c r="R80" s="37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6">
        <f>AC77+AC78+AC79</f>
        <v>0</v>
      </c>
      <c r="AD80" s="81"/>
    </row>
    <row r="81" spans="1:30" ht="14.25" customHeight="1" x14ac:dyDescent="0.2">
      <c r="A81" s="115"/>
      <c r="B81" s="115"/>
      <c r="C81" s="10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26">
        <f>C81*C$11+D81*D$11+E81*E$11+F81*F$11+G81*G$11+H81*H$11+I81*I$11+J81*J$11+K81*K$11+L81*L$11+M$11*M81</f>
        <v>0</v>
      </c>
      <c r="O81" s="82">
        <f>N84*1000/(MAX(N$21,N$30,N$39,N$48,N$57,N$66,N$75,N$84,N$93,N$102,N$111,N$120))</f>
        <v>0</v>
      </c>
      <c r="R81" s="10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26">
        <f>R81*R$11+S81*S$11+T81*T$11+U81*U$11+V81*V$11+W81*W$11+X81*X$11+Y81*Y$11+Z81*Z$11+AA81*AA$11+AB$11*AB81</f>
        <v>0</v>
      </c>
      <c r="AD81" s="82">
        <f>AC84*1000/(MAX(AC$21,AC$30,AC$39,AC$48,AC$57,AC$66,AC$75,AC$84,AC$93,AC$102,AC$111,AC$120))</f>
        <v>0</v>
      </c>
    </row>
    <row r="82" spans="1:30" ht="12.75" customHeight="1" x14ac:dyDescent="0.2">
      <c r="A82" s="115"/>
      <c r="B82" s="115"/>
      <c r="C82" s="13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26">
        <f>C82*C$11+D82*D$11+E82*E$11+F82*F$11+G82*G$11+H82*H$11+I82*I$11+J82*J$11+K82*K$11+L82*L$11+M$11*M82</f>
        <v>0</v>
      </c>
      <c r="O82" s="83"/>
      <c r="R82" s="13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26">
        <f>R82*R$11+S82*S$11+T82*T$11+U82*U$11+V82*V$11+W82*W$11+X82*X$11+Y82*Y$11+Z82*Z$11+AA82*AA$11+AB$11*AB82</f>
        <v>0</v>
      </c>
      <c r="AD82" s="83"/>
    </row>
    <row r="83" spans="1:30" ht="12.75" customHeight="1" x14ac:dyDescent="0.2">
      <c r="A83" s="116"/>
      <c r="B83" s="116"/>
      <c r="C83" s="13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26">
        <f>C83*C$11+D83*D$11+E83*E$11+F83*F$11+G83*G$11+H83*H$11+I83*I$11+J83*J$11+K83*K$11+L83*L$11+M$11*M83</f>
        <v>0</v>
      </c>
      <c r="O83" s="83"/>
      <c r="R83" s="13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26">
        <f>R83*R$11+S83*S$11+T83*T$11+U83*U$11+V83*V$11+W83*W$11+X83*X$11+Y83*Y$11+Z83*Z$11+AA83*AA$11+AB$11*AB83</f>
        <v>0</v>
      </c>
      <c r="AD83" s="83"/>
    </row>
    <row r="84" spans="1:30" ht="15" customHeight="1" thickBot="1" x14ac:dyDescent="0.3">
      <c r="A84" s="116"/>
      <c r="B84" s="116"/>
      <c r="C84" s="37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1">
        <f>N81+N82+N83</f>
        <v>0</v>
      </c>
      <c r="O84" s="84"/>
      <c r="R84" s="37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1">
        <f>AC81+AC82+AC83</f>
        <v>0</v>
      </c>
      <c r="AD84" s="84"/>
    </row>
    <row r="85" spans="1:30" ht="13.5" thickBot="1" x14ac:dyDescent="0.25">
      <c r="A85" s="117"/>
      <c r="B85" s="117"/>
      <c r="C85" s="85">
        <f>O77*0.4+O81*0.6</f>
        <v>0</v>
      </c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7"/>
      <c r="R85" s="85">
        <f>AD77*0.4+AD81*0.6</f>
        <v>0</v>
      </c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7"/>
    </row>
    <row r="86" spans="1:30" ht="14.25" customHeight="1" x14ac:dyDescent="0.2">
      <c r="A86" s="113" t="s">
        <v>50</v>
      </c>
      <c r="B86" s="114"/>
      <c r="C86" s="32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25">
        <f>C86*C$10+D86*D$10+E86*E$10+F86*F$10+G86*G$10+H86*H$10+I86*I$10+J86*J$10+K86*K$10+L86*L$10+M$10*M86</f>
        <v>0</v>
      </c>
      <c r="O86" s="79">
        <f>N89*1000/(MAX(N$17,N$26,N$35,N$44,N$53,N$62,N$71,N$80,N$89,N$98,N$107,N$116))</f>
        <v>0</v>
      </c>
      <c r="R86" s="32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0</v>
      </c>
      <c r="Z86" s="33">
        <v>0</v>
      </c>
      <c r="AA86" s="33">
        <v>0</v>
      </c>
      <c r="AB86" s="33">
        <v>0</v>
      </c>
      <c r="AC86" s="25">
        <f>R86*R$10+S86*S$10+T86*T$10+U86*U$10+V86*V$10+W86*W$10+X86*X$10+Y86*Y$10+Z86*Z$10+AA86*AA$10+AB$10*AB86</f>
        <v>0</v>
      </c>
      <c r="AD86" s="79">
        <f>AC89*1000/(MAX(AC$17,AC$26,AC$35,AC$44,AC$53,AC$62,AC$71,AC$80,AC$89,AC$98,AC$107,AC$116))</f>
        <v>0</v>
      </c>
    </row>
    <row r="87" spans="1:30" ht="12.75" customHeight="1" x14ac:dyDescent="0.2">
      <c r="A87" s="115"/>
      <c r="B87" s="115"/>
      <c r="C87" s="34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26">
        <f>C87*C$10+D87*D$10+E87*E$10+F87*F$10+G87*G$10+H87*H$10+I87*I$10+J87*J$10+K87*K$10+L87*L$10+M$10*M87</f>
        <v>0</v>
      </c>
      <c r="O87" s="80"/>
      <c r="R87" s="34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26">
        <f>R87*R$10+S87*S$10+T87*T$10+U87*U$10+V87*V$10+W87*W$10+X87*X$10+Y87*Y$10+Z87*Z$10+AA87*AA$10+AB$10*AB87</f>
        <v>0</v>
      </c>
      <c r="AD87" s="80"/>
    </row>
    <row r="88" spans="1:30" ht="12.75" customHeight="1" x14ac:dyDescent="0.2">
      <c r="A88" s="115"/>
      <c r="B88" s="115"/>
      <c r="C88" s="34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26">
        <f>C88*C$10+D88*D$10+E88*E$10+F88*F$10+G88*G$10+H88*H$10+I88*I$10+J88*J$10+K88*K$10+L88*L$10+M$10*M88</f>
        <v>0</v>
      </c>
      <c r="O88" s="80"/>
      <c r="R88" s="34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26">
        <f>R88*R$10+S88*S$10+T88*T$10+U88*U$10+V88*V$10+W88*W$10+X88*X$10+Y88*Y$10+Z88*Z$10+AA88*AA$10+AB$10*AB88</f>
        <v>0</v>
      </c>
      <c r="AD88" s="80"/>
    </row>
    <row r="89" spans="1:30" ht="15" customHeight="1" thickBot="1" x14ac:dyDescent="0.3">
      <c r="A89" s="115"/>
      <c r="B89" s="115"/>
      <c r="C89" s="37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6">
        <f>N86+N87+N88</f>
        <v>0</v>
      </c>
      <c r="O89" s="81"/>
      <c r="R89" s="37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6">
        <f>AC86+AC87+AC88</f>
        <v>0</v>
      </c>
      <c r="AD89" s="81"/>
    </row>
    <row r="90" spans="1:30" ht="14.25" customHeight="1" x14ac:dyDescent="0.2">
      <c r="A90" s="115"/>
      <c r="B90" s="115"/>
      <c r="C90" s="10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26">
        <f>C90*C$11+D90*D$11+E90*E$11+F90*F$11+G90*G$11+H90*H$11+I90*I$11+J90*J$11+K90*K$11+L90*L$11+M$11*M90</f>
        <v>0</v>
      </c>
      <c r="O90" s="82">
        <f>N93*1000/(MAX(N$21,N$30,N$39,N$48,N$57,N$66,N$75,N$84,N$93,N$102,N$111,N$120))</f>
        <v>0</v>
      </c>
      <c r="R90" s="10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26">
        <f>R90*R$11+S90*S$11+T90*T$11+U90*U$11+V90*V$11+W90*W$11+X90*X$11+Y90*Y$11+Z90*Z$11+AA90*AA$11+AB$11*AB90</f>
        <v>0</v>
      </c>
      <c r="AD90" s="82">
        <f>AC93*1000/(MAX(AC$21,AC$30,AC$39,AC$48,AC$57,AC$66,AC$75,AC$84,AC$93,AC$102,AC$111,AC$120))</f>
        <v>0</v>
      </c>
    </row>
    <row r="91" spans="1:30" ht="12.75" customHeight="1" x14ac:dyDescent="0.2">
      <c r="A91" s="115"/>
      <c r="B91" s="115"/>
      <c r="C91" s="13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26">
        <f>C91*C$11+D91*D$11+E91*E$11+F91*F$11+G91*G$11+H91*H$11+I91*I$11+J91*J$11+K91*K$11+L91*L$11+M$11*M91</f>
        <v>0</v>
      </c>
      <c r="O91" s="83"/>
      <c r="R91" s="13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26">
        <f>R91*R$11+S91*S$11+T91*T$11+U91*U$11+V91*V$11+W91*W$11+X91*X$11+Y91*Y$11+Z91*Z$11+AA91*AA$11+AB$11*AB91</f>
        <v>0</v>
      </c>
      <c r="AD91" s="83"/>
    </row>
    <row r="92" spans="1:30" ht="12.75" customHeight="1" x14ac:dyDescent="0.2">
      <c r="A92" s="116"/>
      <c r="B92" s="116"/>
      <c r="C92" s="13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26">
        <f>C92*C$11+D92*D$11+E92*E$11+F92*F$11+G92*G$11+H92*H$11+I92*I$11+J92*J$11+K92*K$11+L92*L$11+M$11*M92</f>
        <v>0</v>
      </c>
      <c r="O92" s="83"/>
      <c r="R92" s="13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26">
        <f>R92*R$11+S92*S$11+T92*T$11+U92*U$11+V92*V$11+W92*W$11+X92*X$11+Y92*Y$11+Z92*Z$11+AA92*AA$11+AB$11*AB92</f>
        <v>0</v>
      </c>
      <c r="AD92" s="83"/>
    </row>
    <row r="93" spans="1:30" ht="15" customHeight="1" thickBot="1" x14ac:dyDescent="0.3">
      <c r="A93" s="116"/>
      <c r="B93" s="116"/>
      <c r="C93" s="37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1">
        <f>N90+N91+N92</f>
        <v>0</v>
      </c>
      <c r="O93" s="84"/>
      <c r="R93" s="37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1">
        <f>AC90+AC91+AC92</f>
        <v>0</v>
      </c>
      <c r="AD93" s="84"/>
    </row>
    <row r="94" spans="1:30" ht="13.5" thickBot="1" x14ac:dyDescent="0.25">
      <c r="A94" s="117"/>
      <c r="B94" s="117"/>
      <c r="C94" s="85">
        <f>O86*0.4+O90*0.6</f>
        <v>0</v>
      </c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7"/>
      <c r="R94" s="85">
        <f>AD86*0.4+AD90*0.6</f>
        <v>0</v>
      </c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7"/>
    </row>
    <row r="95" spans="1:30" ht="14.25" customHeight="1" x14ac:dyDescent="0.2">
      <c r="A95" s="113" t="s">
        <v>51</v>
      </c>
      <c r="B95" s="114"/>
      <c r="C95" s="32">
        <v>0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25">
        <f>C95*C$10+D95*D$10+E95*E$10+F95*F$10+G95*G$10+H95*H$10+I95*I$10+J95*J$10+K95*K$10+L95*L$10+M$10*M95</f>
        <v>0</v>
      </c>
      <c r="O95" s="79">
        <f>N98*1000/(MAX(N$17,N$26,N$35,N$44,N$53,N$62,N$71,N$80,N$89,N$98,N$107,N$116))</f>
        <v>0</v>
      </c>
      <c r="R95" s="32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</v>
      </c>
      <c r="AC95" s="25">
        <f>R95*R$10+S95*S$10+T95*T$10+U95*U$10+V95*V$10+W95*W$10+X95*X$10+Y95*Y$10+Z95*Z$10+AA95*AA$10+AB$10*AB95</f>
        <v>0</v>
      </c>
      <c r="AD95" s="79">
        <f>AC98*1000/(MAX(AC$17,AC$26,AC$35,AC$44,AC$53,AC$62,AC$71,AC$80,AC$89,AC$98,AC$107,AC$116))</f>
        <v>0</v>
      </c>
    </row>
    <row r="96" spans="1:30" ht="12.75" customHeight="1" x14ac:dyDescent="0.2">
      <c r="A96" s="115"/>
      <c r="B96" s="115"/>
      <c r="C96" s="34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26">
        <f>C96*C$10+D96*D$10+E96*E$10+F96*F$10+G96*G$10+H96*H$10+I96*I$10+J96*J$10+K96*K$10+L96*L$10+M$10*M96</f>
        <v>0</v>
      </c>
      <c r="O96" s="80"/>
      <c r="R96" s="34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26">
        <f>R96*R$10+S96*S$10+T96*T$10+U96*U$10+V96*V$10+W96*W$10+X96*X$10+Y96*Y$10+Z96*Z$10+AA96*AA$10+AB$10*AB96</f>
        <v>0</v>
      </c>
      <c r="AD96" s="80"/>
    </row>
    <row r="97" spans="1:30" ht="12.75" customHeight="1" x14ac:dyDescent="0.2">
      <c r="A97" s="115"/>
      <c r="B97" s="115"/>
      <c r="C97" s="34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26">
        <f>C97*C$10+D97*D$10+E97*E$10+F97*F$10+G97*G$10+H97*H$10+I97*I$10+J97*J$10+K97*K$10+L97*L$10+M$10*M97</f>
        <v>0</v>
      </c>
      <c r="O97" s="80"/>
      <c r="R97" s="34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26">
        <f>R97*R$10+S97*S$10+T97*T$10+U97*U$10+V97*V$10+W97*W$10+X97*X$10+Y97*Y$10+Z97*Z$10+AA97*AA$10+AB$10*AB97</f>
        <v>0</v>
      </c>
      <c r="AD97" s="80"/>
    </row>
    <row r="98" spans="1:30" ht="15" customHeight="1" thickBot="1" x14ac:dyDescent="0.3">
      <c r="A98" s="115"/>
      <c r="B98" s="115"/>
      <c r="C98" s="37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6">
        <f>N95+N96+N97</f>
        <v>0</v>
      </c>
      <c r="O98" s="81"/>
      <c r="R98" s="37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6">
        <f>AC95+AC96+AC97</f>
        <v>0</v>
      </c>
      <c r="AD98" s="81"/>
    </row>
    <row r="99" spans="1:30" ht="14.25" customHeight="1" x14ac:dyDescent="0.2">
      <c r="A99" s="115"/>
      <c r="B99" s="115"/>
      <c r="C99" s="10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26">
        <f>C99*C$11+D99*D$11+E99*E$11+F99*F$11+G99*G$11+H99*H$11+I99*I$11+J99*J$11+K99*K$11+L99*L$11+M$11*M99</f>
        <v>0</v>
      </c>
      <c r="O99" s="82">
        <f>N102*1000/(MAX(N$21,N$30,N$39,N$48,N$57,N$66,N$75,N$84,N$93,N$102,N$111,N$120))</f>
        <v>0</v>
      </c>
      <c r="R99" s="10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26">
        <f>R99*R$11+S99*S$11+T99*T$11+U99*U$11+V99*V$11+W99*W$11+X99*X$11+Y99*Y$11+Z99*Z$11+AA99*AA$11+AB$11*AB99</f>
        <v>0</v>
      </c>
      <c r="AD99" s="82">
        <f>AC102*1000/(MAX(AC$21,AC$30,AC$39,AC$48,AC$57,AC$66,AC$75,AC$84,AC$93,AC$102,AC$111,AC$120))</f>
        <v>0</v>
      </c>
    </row>
    <row r="100" spans="1:30" ht="12.75" customHeight="1" x14ac:dyDescent="0.2">
      <c r="A100" s="115"/>
      <c r="B100" s="115"/>
      <c r="C100" s="13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26">
        <f>C100*C$11+D100*D$11+E100*E$11+F100*F$11+G100*G$11+H100*H$11+I100*I$11+J100*J$11+K100*K$11+L100*L$11+M$11*M100</f>
        <v>0</v>
      </c>
      <c r="O100" s="83"/>
      <c r="R100" s="13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26">
        <f>R100*R$11+S100*S$11+T100*T$11+U100*U$11+V100*V$11+W100*W$11+X100*X$11+Y100*Y$11+Z100*Z$11+AA100*AA$11+AB$11*AB100</f>
        <v>0</v>
      </c>
      <c r="AD100" s="83"/>
    </row>
    <row r="101" spans="1:30" ht="12.75" customHeight="1" x14ac:dyDescent="0.2">
      <c r="A101" s="116"/>
      <c r="B101" s="116"/>
      <c r="C101" s="13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26">
        <f>C101*C$11+D101*D$11+E101*E$11+F101*F$11+G101*G$11+H101*H$11+I101*I$11+J101*J$11+K101*K$11+L101*L$11+M$11*M101</f>
        <v>0</v>
      </c>
      <c r="O101" s="83"/>
      <c r="R101" s="13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26">
        <f>R101*R$11+S101*S$11+T101*T$11+U101*U$11+V101*V$11+W101*W$11+X101*X$11+Y101*Y$11+Z101*Z$11+AA101*AA$11+AB$11*AB101</f>
        <v>0</v>
      </c>
      <c r="AD101" s="83"/>
    </row>
    <row r="102" spans="1:30" ht="15" customHeight="1" thickBot="1" x14ac:dyDescent="0.3">
      <c r="A102" s="116"/>
      <c r="B102" s="116"/>
      <c r="C102" s="37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1">
        <f>N99+N100+N101</f>
        <v>0</v>
      </c>
      <c r="O102" s="84"/>
      <c r="R102" s="37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1">
        <f>AC99+AC100+AC101</f>
        <v>0</v>
      </c>
      <c r="AD102" s="84"/>
    </row>
    <row r="103" spans="1:30" ht="13.5" thickBot="1" x14ac:dyDescent="0.25">
      <c r="A103" s="117"/>
      <c r="B103" s="117"/>
      <c r="C103" s="85">
        <f>O95*0.4+O99*0.6</f>
        <v>0</v>
      </c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7"/>
      <c r="R103" s="85">
        <f>AD95*0.4+AD99*0.6</f>
        <v>0</v>
      </c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7"/>
    </row>
    <row r="104" spans="1:30" ht="14.25" customHeight="1" x14ac:dyDescent="0.2">
      <c r="A104" s="113" t="s">
        <v>52</v>
      </c>
      <c r="B104" s="114"/>
      <c r="C104" s="32">
        <v>0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25">
        <f>C104*C$10+D104*D$10+E104*E$10+F104*F$10+G104*G$10+H104*H$10+I104*I$10+J104*J$10+K104*K$10+L104*L$10+M$10*M104</f>
        <v>0</v>
      </c>
      <c r="O104" s="79">
        <f>N107*1000/(MAX(N$17,N$26,N$35,N$44,N$53,N$62,N$71,N$80,N$89,N$98,N$107,N$116))</f>
        <v>0</v>
      </c>
      <c r="R104" s="32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0</v>
      </c>
      <c r="Y104" s="33">
        <v>0</v>
      </c>
      <c r="Z104" s="33">
        <v>0</v>
      </c>
      <c r="AA104" s="33">
        <v>0</v>
      </c>
      <c r="AB104" s="33">
        <v>0</v>
      </c>
      <c r="AC104" s="25">
        <f>R104*R$10+S104*S$10+T104*T$10+U104*U$10+V104*V$10+W104*W$10+X104*X$10+Y104*Y$10+Z104*Z$10+AA104*AA$10+AB$10*AB104</f>
        <v>0</v>
      </c>
      <c r="AD104" s="79">
        <f>AC107*1000/(MAX(AC$17,AC$26,AC$35,AC$44,AC$53,AC$62,AC$71,AC$80,AC$89,AC$98,AC$107,AC$116))</f>
        <v>0</v>
      </c>
    </row>
    <row r="105" spans="1:30" ht="12.75" customHeight="1" x14ac:dyDescent="0.2">
      <c r="A105" s="115"/>
      <c r="B105" s="115"/>
      <c r="C105" s="34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26">
        <f>C105*C$10+D105*D$10+E105*E$10+F105*F$10+G105*G$10+H105*H$10+I105*I$10+J105*J$10+K105*K$10+L105*L$10+M$10*M105</f>
        <v>0</v>
      </c>
      <c r="O105" s="80"/>
      <c r="R105" s="34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26">
        <f>R105*R$10+S105*S$10+T105*T$10+U105*U$10+V105*V$10+W105*W$10+X105*X$10+Y105*Y$10+Z105*Z$10+AA105*AA$10+AB$10*AB105</f>
        <v>0</v>
      </c>
      <c r="AD105" s="80"/>
    </row>
    <row r="106" spans="1:30" ht="12.75" customHeight="1" x14ac:dyDescent="0.2">
      <c r="A106" s="115"/>
      <c r="B106" s="115"/>
      <c r="C106" s="34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26">
        <f>C106*C$10+D106*D$10+E106*E$10+F106*F$10+G106*G$10+H106*H$10+I106*I$10+J106*J$10+K106*K$10+L106*L$10+M$10*M106</f>
        <v>0</v>
      </c>
      <c r="O106" s="80"/>
      <c r="R106" s="34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26">
        <f>R106*R$10+S106*S$10+T106*T$10+U106*U$10+V106*V$10+W106*W$10+X106*X$10+Y106*Y$10+Z106*Z$10+AA106*AA$10+AB$10*AB106</f>
        <v>0</v>
      </c>
      <c r="AD106" s="80"/>
    </row>
    <row r="107" spans="1:30" ht="15" customHeight="1" thickBot="1" x14ac:dyDescent="0.3">
      <c r="A107" s="115"/>
      <c r="B107" s="115"/>
      <c r="C107" s="37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6">
        <f>N104+N105+N106</f>
        <v>0</v>
      </c>
      <c r="O107" s="81"/>
      <c r="R107" s="37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6">
        <f>AC104+AC105+AC106</f>
        <v>0</v>
      </c>
      <c r="AD107" s="81"/>
    </row>
    <row r="108" spans="1:30" ht="14.25" customHeight="1" x14ac:dyDescent="0.2">
      <c r="A108" s="115"/>
      <c r="B108" s="115"/>
      <c r="C108" s="10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26">
        <f>C108*C$11+D108*D$11+E108*E$11+F108*F$11+G108*G$11+H108*H$11+I108*I$11+J108*J$11+K108*K$11+L108*L$11+M$11*M108</f>
        <v>0</v>
      </c>
      <c r="O108" s="82">
        <f>N111*1000/(MAX(N$21,N$30,N$39,N$48,N$57,N$66,N$75,N$84,N$93,N$102,N$111,N$120))</f>
        <v>0</v>
      </c>
      <c r="R108" s="10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26">
        <f>R108*R$11+S108*S$11+T108*T$11+U108*U$11+V108*V$11+W108*W$11+X108*X$11+Y108*Y$11+Z108*Z$11+AA108*AA$11+AB$11*AB108</f>
        <v>0</v>
      </c>
      <c r="AD108" s="82">
        <f>AC111*1000/(MAX(AC$21,AC$30,AC$39,AC$48,AC$57,AC$66,AC$75,AC$84,AC$93,AC$102,AC$111,AC$120))</f>
        <v>0</v>
      </c>
    </row>
    <row r="109" spans="1:30" ht="12.75" customHeight="1" x14ac:dyDescent="0.2">
      <c r="A109" s="115"/>
      <c r="B109" s="115"/>
      <c r="C109" s="13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26">
        <f>C109*C$11+D109*D$11+E109*E$11+F109*F$11+G109*G$11+H109*H$11+I109*I$11+J109*J$11+K109*K$11+L109*L$11+M$11*M109</f>
        <v>0</v>
      </c>
      <c r="O109" s="83"/>
      <c r="R109" s="13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26">
        <f>R109*R$11+S109*S$11+T109*T$11+U109*U$11+V109*V$11+W109*W$11+X109*X$11+Y109*Y$11+Z109*Z$11+AA109*AA$11+AB$11*AB109</f>
        <v>0</v>
      </c>
      <c r="AD109" s="83"/>
    </row>
    <row r="110" spans="1:30" ht="12.75" customHeight="1" x14ac:dyDescent="0.2">
      <c r="A110" s="116"/>
      <c r="B110" s="116"/>
      <c r="C110" s="13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26">
        <f>C110*C$11+D110*D$11+E110*E$11+F110*F$11+G110*G$11+H110*H$11+I110*I$11+J110*J$11+K110*K$11+L110*L$11+M$11*M110</f>
        <v>0</v>
      </c>
      <c r="O110" s="83"/>
      <c r="R110" s="13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26">
        <f>R110*R$11+S110*S$11+T110*T$11+U110*U$11+V110*V$11+W110*W$11+X110*X$11+Y110*Y$11+Z110*Z$11+AA110*AA$11+AB$11*AB110</f>
        <v>0</v>
      </c>
      <c r="AD110" s="83"/>
    </row>
    <row r="111" spans="1:30" ht="15" customHeight="1" thickBot="1" x14ac:dyDescent="0.3">
      <c r="A111" s="116"/>
      <c r="B111" s="116"/>
      <c r="C111" s="37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1">
        <f>N108+N109+N110</f>
        <v>0</v>
      </c>
      <c r="O111" s="84"/>
      <c r="R111" s="37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1">
        <f>AC108+AC109+AC110</f>
        <v>0</v>
      </c>
      <c r="AD111" s="84"/>
    </row>
    <row r="112" spans="1:30" ht="13.5" thickBot="1" x14ac:dyDescent="0.25">
      <c r="A112" s="117"/>
      <c r="B112" s="117"/>
      <c r="C112" s="85">
        <f>O104*0.4+O108*0.6</f>
        <v>0</v>
      </c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7"/>
      <c r="R112" s="85">
        <f>AD104*0.4+AD108*0.6</f>
        <v>0</v>
      </c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7"/>
    </row>
    <row r="113" spans="1:30" ht="14.25" customHeight="1" x14ac:dyDescent="0.2">
      <c r="A113" s="113" t="s">
        <v>53</v>
      </c>
      <c r="B113" s="114"/>
      <c r="C113" s="32">
        <v>0</v>
      </c>
      <c r="D113" s="33">
        <v>0</v>
      </c>
      <c r="E113" s="33">
        <v>0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25">
        <f>C113*C$10+D113*D$10+E113*E$10+F113*F$10+G113*G$10+H113*H$10+I113*I$10+J113*J$10+K113*K$10+L113*L$10+M$10*M113</f>
        <v>0</v>
      </c>
      <c r="O113" s="79">
        <f>N116*1000/(MAX(N$17,N$26,N$35,N$44,N$53,N$62,N$71,N$80,N$89,N$98,N$107,N$116))</f>
        <v>0</v>
      </c>
      <c r="R113" s="32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0</v>
      </c>
      <c r="Y113" s="33">
        <v>0</v>
      </c>
      <c r="Z113" s="33">
        <v>0</v>
      </c>
      <c r="AA113" s="33">
        <v>0</v>
      </c>
      <c r="AB113" s="33">
        <v>0</v>
      </c>
      <c r="AC113" s="25">
        <f>R113*R$10+S113*S$10+T113*T$10+U113*U$10+V113*V$10+W113*W$10+X113*X$10+Y113*Y$10+Z113*Z$10+AA113*AA$10+AB$10*AB113</f>
        <v>0</v>
      </c>
      <c r="AD113" s="79">
        <f>AC116*1000/(MAX(AC$17,AC$26,AC$35,AC$44,AC$53,AC$62,AC$71,AC$80,AC$89,AC$98,AC$107,AC$116))</f>
        <v>0</v>
      </c>
    </row>
    <row r="114" spans="1:30" ht="12.75" customHeight="1" x14ac:dyDescent="0.2">
      <c r="A114" s="115"/>
      <c r="B114" s="115"/>
      <c r="C114" s="34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26">
        <f>C114*C$10+D114*D$10+E114*E$10+F114*F$10+G114*G$10+H114*H$10+I114*I$10+J114*J$10+K114*K$10+L114*L$10+M$10*M114</f>
        <v>0</v>
      </c>
      <c r="O114" s="80"/>
      <c r="R114" s="34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26">
        <f>R114*R$10+S114*S$10+T114*T$10+U114*U$10+V114*V$10+W114*W$10+X114*X$10+Y114*Y$10+Z114*Z$10+AA114*AA$10+AB$10*AB114</f>
        <v>0</v>
      </c>
      <c r="AD114" s="80"/>
    </row>
    <row r="115" spans="1:30" ht="12.75" customHeight="1" x14ac:dyDescent="0.2">
      <c r="A115" s="115"/>
      <c r="B115" s="115"/>
      <c r="C115" s="34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26">
        <f>C115*C$10+D115*D$10+E115*E$10+F115*F$10+G115*G$10+H115*H$10+I115*I$10+J115*J$10+K115*K$10+L115*L$10+M$10*M115</f>
        <v>0</v>
      </c>
      <c r="O115" s="80"/>
      <c r="R115" s="34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26">
        <f>R115*R$10+S115*S$10+T115*T$10+U115*U$10+V115*V$10+W115*W$10+X115*X$10+Y115*Y$10+Z115*Z$10+AA115*AA$10+AB$10*AB115</f>
        <v>0</v>
      </c>
      <c r="AD115" s="80"/>
    </row>
    <row r="116" spans="1:30" ht="15" customHeight="1" thickBot="1" x14ac:dyDescent="0.3">
      <c r="A116" s="115"/>
      <c r="B116" s="115"/>
      <c r="C116" s="37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6">
        <f>N113+N114+N115</f>
        <v>0</v>
      </c>
      <c r="O116" s="81"/>
      <c r="R116" s="37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6">
        <f>AC113+AC114+AC115</f>
        <v>0</v>
      </c>
      <c r="AD116" s="81"/>
    </row>
    <row r="117" spans="1:30" ht="14.25" customHeight="1" x14ac:dyDescent="0.2">
      <c r="A117" s="115"/>
      <c r="B117" s="115"/>
      <c r="C117" s="10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26">
        <f>C117*C$11+D117*D$11+E117*E$11+F117*F$11+G117*G$11+H117*H$11+I117*I$11+J117*J$11+K117*K$11+L117*L$11+M$11*M117</f>
        <v>0</v>
      </c>
      <c r="O117" s="82">
        <f>N120*1000/(MAX(N$21,N$30,N$39,N$48,N$57,N$66,N$75,N$84,N$93,N$102,N$111,N$120))</f>
        <v>0</v>
      </c>
      <c r="R117" s="10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26">
        <f>R117*R$11+S117*S$11+T117*T$11+U117*U$11+V117*V$11+W117*W$11+X117*X$11+Y117*Y$11+Z117*Z$11+AA117*AA$11+AB$11*AB117</f>
        <v>0</v>
      </c>
      <c r="AD117" s="82">
        <f>AC120*1000/(MAX(AC$21,AC$30,AC$39,AC$48,AC$57,AC$66,AC$75,AC$84,AC$93,AC$102,AC$111,AC$120))</f>
        <v>0</v>
      </c>
    </row>
    <row r="118" spans="1:30" ht="12.75" customHeight="1" x14ac:dyDescent="0.2">
      <c r="A118" s="115"/>
      <c r="B118" s="115"/>
      <c r="C118" s="13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26">
        <f>C118*C$11+D118*D$11+E118*E$11+F118*F$11+G118*G$11+H118*H$11+I118*I$11+J118*J$11+K118*K$11+L118*L$11+M$11*M118</f>
        <v>0</v>
      </c>
      <c r="O118" s="83"/>
      <c r="R118" s="13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26">
        <f>R118*R$11+S118*S$11+T118*T$11+U118*U$11+V118*V$11+W118*W$11+X118*X$11+Y118*Y$11+Z118*Z$11+AA118*AA$11+AB$11*AB118</f>
        <v>0</v>
      </c>
      <c r="AD118" s="83"/>
    </row>
    <row r="119" spans="1:30" ht="12.75" customHeight="1" x14ac:dyDescent="0.2">
      <c r="A119" s="116"/>
      <c r="B119" s="116"/>
      <c r="C119" s="13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26">
        <f>C119*C$11+D119*D$11+E119*E$11+F119*F$11+G119*G$11+H119*H$11+I119*I$11+J119*J$11+K119*K$11+L119*L$11+M$11*M119</f>
        <v>0</v>
      </c>
      <c r="O119" s="83"/>
      <c r="R119" s="13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26">
        <f>R119*R$11+S119*S$11+T119*T$11+U119*U$11+V119*V$11+W119*W$11+X119*X$11+Y119*Y$11+Z119*Z$11+AA119*AA$11+AB$11*AB119</f>
        <v>0</v>
      </c>
      <c r="AD119" s="83"/>
    </row>
    <row r="120" spans="1:30" ht="15" customHeight="1" thickBot="1" x14ac:dyDescent="0.3">
      <c r="A120" s="116"/>
      <c r="B120" s="116"/>
      <c r="C120" s="37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1">
        <f>N117+N118+N119</f>
        <v>0</v>
      </c>
      <c r="O120" s="84"/>
      <c r="R120" s="37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1">
        <f>AC117+AC118+AC119</f>
        <v>0</v>
      </c>
      <c r="AD120" s="84"/>
    </row>
    <row r="121" spans="1:30" ht="13.5" thickBot="1" x14ac:dyDescent="0.25">
      <c r="A121" s="117"/>
      <c r="B121" s="117"/>
      <c r="C121" s="85">
        <f>O113*0.4+O117*0.6</f>
        <v>0</v>
      </c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7"/>
      <c r="R121" s="85">
        <f>AD113*0.4+AD117*0.6</f>
        <v>0</v>
      </c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7"/>
    </row>
  </sheetData>
  <mergeCells count="122">
    <mergeCell ref="A113:B121"/>
    <mergeCell ref="O113:O116"/>
    <mergeCell ref="O117:O120"/>
    <mergeCell ref="C121:O121"/>
    <mergeCell ref="A95:B103"/>
    <mergeCell ref="O95:O98"/>
    <mergeCell ref="O99:O102"/>
    <mergeCell ref="C103:O103"/>
    <mergeCell ref="A104:B112"/>
    <mergeCell ref="O104:O107"/>
    <mergeCell ref="O108:O111"/>
    <mergeCell ref="C112:O112"/>
    <mergeCell ref="A77:B85"/>
    <mergeCell ref="O77:O80"/>
    <mergeCell ref="O81:O84"/>
    <mergeCell ref="C85:O85"/>
    <mergeCell ref="A86:B94"/>
    <mergeCell ref="O86:O89"/>
    <mergeCell ref="O90:O93"/>
    <mergeCell ref="C94:O94"/>
    <mergeCell ref="A59:B67"/>
    <mergeCell ref="O59:O62"/>
    <mergeCell ref="O63:O66"/>
    <mergeCell ref="C67:O67"/>
    <mergeCell ref="A68:B76"/>
    <mergeCell ref="O68:O71"/>
    <mergeCell ref="O72:O75"/>
    <mergeCell ref="C76:O76"/>
    <mergeCell ref="A41:B49"/>
    <mergeCell ref="O41:O44"/>
    <mergeCell ref="O45:O48"/>
    <mergeCell ref="C49:O49"/>
    <mergeCell ref="A50:B58"/>
    <mergeCell ref="O50:O53"/>
    <mergeCell ref="O54:O57"/>
    <mergeCell ref="C58:O58"/>
    <mergeCell ref="A23:B31"/>
    <mergeCell ref="O23:O26"/>
    <mergeCell ref="O27:O30"/>
    <mergeCell ref="C31:O31"/>
    <mergeCell ref="A32:B40"/>
    <mergeCell ref="O32:O35"/>
    <mergeCell ref="O36:O39"/>
    <mergeCell ref="C40:O40"/>
    <mergeCell ref="A12:B12"/>
    <mergeCell ref="C12:J12"/>
    <mergeCell ref="N12:N13"/>
    <mergeCell ref="O12:O13"/>
    <mergeCell ref="A14:B22"/>
    <mergeCell ref="O14:O17"/>
    <mergeCell ref="O18:O21"/>
    <mergeCell ref="C22:O22"/>
    <mergeCell ref="K4:K9"/>
    <mergeCell ref="L4:L9"/>
    <mergeCell ref="M4:M9"/>
    <mergeCell ref="A10:B10"/>
    <mergeCell ref="N10:O10"/>
    <mergeCell ref="A11:B11"/>
    <mergeCell ref="N11:O11"/>
    <mergeCell ref="C1:O3"/>
    <mergeCell ref="A4:B9"/>
    <mergeCell ref="C4:C9"/>
    <mergeCell ref="D4:D9"/>
    <mergeCell ref="E4:E9"/>
    <mergeCell ref="F4:F9"/>
    <mergeCell ref="G4:G9"/>
    <mergeCell ref="H4:H9"/>
    <mergeCell ref="I4:I9"/>
    <mergeCell ref="J4:J9"/>
    <mergeCell ref="R1:AD3"/>
    <mergeCell ref="R4:R9"/>
    <mergeCell ref="S4:S9"/>
    <mergeCell ref="T4:T9"/>
    <mergeCell ref="U4:U9"/>
    <mergeCell ref="V4:V9"/>
    <mergeCell ref="W4:W9"/>
    <mergeCell ref="X4:X9"/>
    <mergeCell ref="Y4:Y9"/>
    <mergeCell ref="Z4:Z9"/>
    <mergeCell ref="AA4:AA9"/>
    <mergeCell ref="AB4:AB9"/>
    <mergeCell ref="AC10:AD10"/>
    <mergeCell ref="AC11:AD11"/>
    <mergeCell ref="R12:Y12"/>
    <mergeCell ref="AC12:AC13"/>
    <mergeCell ref="AD12:AD13"/>
    <mergeCell ref="AD14:AD17"/>
    <mergeCell ref="AD18:AD21"/>
    <mergeCell ref="R22:AD22"/>
    <mergeCell ref="AD23:AD26"/>
    <mergeCell ref="AD27:AD30"/>
    <mergeCell ref="R31:AD31"/>
    <mergeCell ref="AD32:AD35"/>
    <mergeCell ref="AD36:AD39"/>
    <mergeCell ref="R40:AD40"/>
    <mergeCell ref="AD41:AD44"/>
    <mergeCell ref="AD45:AD48"/>
    <mergeCell ref="R49:AD49"/>
    <mergeCell ref="AD50:AD53"/>
    <mergeCell ref="AD54:AD57"/>
    <mergeCell ref="R58:AD58"/>
    <mergeCell ref="AD59:AD62"/>
    <mergeCell ref="AD63:AD66"/>
    <mergeCell ref="R67:AD67"/>
    <mergeCell ref="AD68:AD71"/>
    <mergeCell ref="AD72:AD75"/>
    <mergeCell ref="R76:AD76"/>
    <mergeCell ref="AD77:AD80"/>
    <mergeCell ref="AD81:AD84"/>
    <mergeCell ref="R85:AD85"/>
    <mergeCell ref="AD86:AD89"/>
    <mergeCell ref="AD90:AD93"/>
    <mergeCell ref="R94:AD94"/>
    <mergeCell ref="AD95:AD98"/>
    <mergeCell ref="AD99:AD102"/>
    <mergeCell ref="R103:AD103"/>
    <mergeCell ref="AD104:AD107"/>
    <mergeCell ref="AD108:AD111"/>
    <mergeCell ref="R112:AD112"/>
    <mergeCell ref="AD113:AD116"/>
    <mergeCell ref="AD117:AD120"/>
    <mergeCell ref="R121:AD121"/>
  </mergeCells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1"/>
  <sheetViews>
    <sheetView topLeftCell="A26" zoomScale="97" workbookViewId="0">
      <selection activeCell="AB43" sqref="AB43"/>
    </sheetView>
  </sheetViews>
  <sheetFormatPr baseColWidth="10" defaultRowHeight="12.75" outlineLevelCol="1" x14ac:dyDescent="0.2"/>
  <cols>
    <col min="1" max="1" width="12.28515625" customWidth="1"/>
    <col min="2" max="2" width="15" bestFit="1" customWidth="1"/>
    <col min="3" max="3" width="3.5703125" hidden="1" customWidth="1" outlineLevel="1"/>
    <col min="4" max="4" width="3.42578125" hidden="1" customWidth="1" outlineLevel="1"/>
    <col min="5" max="5" width="3.85546875" hidden="1" customWidth="1" outlineLevel="1"/>
    <col min="6" max="6" width="3.5703125" hidden="1" customWidth="1" outlineLevel="1"/>
    <col min="7" max="7" width="3.28515625" hidden="1" customWidth="1" outlineLevel="1"/>
    <col min="8" max="8" width="2.85546875" hidden="1" customWidth="1" outlineLevel="1"/>
    <col min="9" max="9" width="3.28515625" hidden="1" customWidth="1" outlineLevel="1"/>
    <col min="10" max="10" width="3.140625" hidden="1" customWidth="1" outlineLevel="1"/>
    <col min="11" max="13" width="3.42578125" hidden="1" customWidth="1" outlineLevel="1"/>
    <col min="14" max="14" width="5.85546875" hidden="1" customWidth="1" outlineLevel="1"/>
    <col min="15" max="15" width="7.7109375" hidden="1" customWidth="1" outlineLevel="1"/>
    <col min="16" max="16" width="2.5703125" hidden="1" customWidth="1" outlineLevel="1"/>
    <col min="17" max="17" width="2.5703125" customWidth="1" collapsed="1"/>
    <col min="18" max="18" width="3.5703125" customWidth="1" outlineLevel="1"/>
    <col min="19" max="19" width="3.42578125" customWidth="1" outlineLevel="1"/>
    <col min="20" max="20" width="3.85546875" customWidth="1" outlineLevel="1"/>
    <col min="21" max="21" width="3.5703125" customWidth="1" outlineLevel="1"/>
    <col min="22" max="22" width="3.28515625" customWidth="1" outlineLevel="1"/>
    <col min="23" max="23" width="2.85546875" customWidth="1" outlineLevel="1"/>
    <col min="24" max="24" width="3.28515625" customWidth="1" outlineLevel="1"/>
    <col min="25" max="25" width="3.140625" customWidth="1" outlineLevel="1"/>
    <col min="26" max="28" width="3.42578125" customWidth="1" outlineLevel="1"/>
    <col min="29" max="29" width="5.85546875" customWidth="1" outlineLevel="1"/>
    <col min="30" max="30" width="7.7109375" customWidth="1" outlineLevel="1"/>
    <col min="31" max="31" width="2.5703125" customWidth="1" outlineLevel="1"/>
    <col min="32" max="32" width="2.5703125" customWidth="1"/>
  </cols>
  <sheetData>
    <row r="1" spans="1:30" ht="12.75" customHeight="1" x14ac:dyDescent="0.2">
      <c r="C1" s="100" t="s">
        <v>13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R1" s="100" t="s">
        <v>64</v>
      </c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2"/>
    </row>
    <row r="2" spans="1:30" x14ac:dyDescent="0.2">
      <c r="C2" s="103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R2" s="103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2"/>
    </row>
    <row r="3" spans="1:30" ht="13.5" thickBot="1" x14ac:dyDescent="0.25">
      <c r="C3" s="103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2"/>
      <c r="R3" s="103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2"/>
    </row>
    <row r="4" spans="1:30" ht="40.5" customHeight="1" thickTop="1" x14ac:dyDescent="0.2">
      <c r="A4" s="106" t="s">
        <v>7</v>
      </c>
      <c r="B4" s="107"/>
      <c r="C4" s="94" t="s">
        <v>38</v>
      </c>
      <c r="D4" s="94" t="s">
        <v>38</v>
      </c>
      <c r="E4" s="94" t="s">
        <v>38</v>
      </c>
      <c r="F4" s="94" t="s">
        <v>38</v>
      </c>
      <c r="G4" s="94" t="s">
        <v>38</v>
      </c>
      <c r="H4" s="94" t="s">
        <v>38</v>
      </c>
      <c r="I4" s="94" t="s">
        <v>38</v>
      </c>
      <c r="J4" s="94" t="s">
        <v>38</v>
      </c>
      <c r="K4" s="94" t="s">
        <v>38</v>
      </c>
      <c r="L4" s="94" t="s">
        <v>38</v>
      </c>
      <c r="M4" s="94" t="s">
        <v>41</v>
      </c>
      <c r="N4" s="45"/>
      <c r="O4" s="46"/>
      <c r="R4" s="94" t="s">
        <v>38</v>
      </c>
      <c r="S4" s="94" t="s">
        <v>38</v>
      </c>
      <c r="T4" s="94" t="s">
        <v>38</v>
      </c>
      <c r="U4" s="94" t="s">
        <v>38</v>
      </c>
      <c r="V4" s="94" t="s">
        <v>38</v>
      </c>
      <c r="W4" s="94" t="s">
        <v>38</v>
      </c>
      <c r="X4" s="94" t="s">
        <v>38</v>
      </c>
      <c r="Y4" s="94" t="s">
        <v>38</v>
      </c>
      <c r="Z4" s="94" t="s">
        <v>38</v>
      </c>
      <c r="AA4" s="94" t="s">
        <v>38</v>
      </c>
      <c r="AB4" s="94" t="s">
        <v>41</v>
      </c>
      <c r="AC4" s="45"/>
      <c r="AD4" s="46"/>
    </row>
    <row r="5" spans="1:30" ht="12.75" customHeight="1" x14ac:dyDescent="0.2">
      <c r="A5" s="108"/>
      <c r="B5" s="109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47"/>
      <c r="O5" s="48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47"/>
      <c r="AD5" s="48"/>
    </row>
    <row r="6" spans="1:30" ht="12.75" customHeight="1" x14ac:dyDescent="0.2">
      <c r="A6" s="108"/>
      <c r="B6" s="109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47"/>
      <c r="O6" s="48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47"/>
      <c r="AD6" s="48"/>
    </row>
    <row r="7" spans="1:30" ht="12.75" customHeight="1" x14ac:dyDescent="0.2">
      <c r="A7" s="108"/>
      <c r="B7" s="109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47"/>
      <c r="O7" s="48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47"/>
      <c r="AD7" s="48"/>
    </row>
    <row r="8" spans="1:30" ht="12.75" customHeight="1" x14ac:dyDescent="0.2">
      <c r="A8" s="108"/>
      <c r="B8" s="109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47"/>
      <c r="O8" s="48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47"/>
      <c r="AD8" s="48"/>
    </row>
    <row r="9" spans="1:30" ht="12.75" customHeight="1" x14ac:dyDescent="0.2">
      <c r="A9" s="108"/>
      <c r="B9" s="109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47"/>
      <c r="O9" s="48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47"/>
      <c r="AD9" s="48"/>
    </row>
    <row r="10" spans="1:30" ht="23.25" x14ac:dyDescent="0.2">
      <c r="A10" s="104" t="s">
        <v>39</v>
      </c>
      <c r="B10" s="105"/>
      <c r="C10" s="49">
        <v>39</v>
      </c>
      <c r="D10" s="49">
        <v>33</v>
      </c>
      <c r="E10" s="49">
        <v>49</v>
      </c>
      <c r="F10" s="49">
        <v>30</v>
      </c>
      <c r="G10" s="49">
        <v>69</v>
      </c>
      <c r="H10" s="49">
        <v>20</v>
      </c>
      <c r="I10" s="49">
        <v>20</v>
      </c>
      <c r="J10" s="49">
        <v>48</v>
      </c>
      <c r="K10" s="49">
        <v>24</v>
      </c>
      <c r="L10" s="49">
        <v>36</v>
      </c>
      <c r="M10" s="49">
        <v>6</v>
      </c>
      <c r="N10" s="96">
        <f>SUM(C10:L10)</f>
        <v>368</v>
      </c>
      <c r="O10" s="97"/>
      <c r="R10" s="49">
        <v>39</v>
      </c>
      <c r="S10" s="49">
        <v>33</v>
      </c>
      <c r="T10" s="49">
        <v>49</v>
      </c>
      <c r="U10" s="49">
        <v>30</v>
      </c>
      <c r="V10" s="49">
        <v>69</v>
      </c>
      <c r="W10" s="49">
        <v>20</v>
      </c>
      <c r="X10" s="49">
        <v>20</v>
      </c>
      <c r="Y10" s="49">
        <v>48</v>
      </c>
      <c r="Z10" s="49">
        <v>24</v>
      </c>
      <c r="AA10" s="49">
        <v>36</v>
      </c>
      <c r="AB10" s="49">
        <v>6</v>
      </c>
      <c r="AC10" s="96">
        <f>SUM(R10:AA10)</f>
        <v>368</v>
      </c>
      <c r="AD10" s="97"/>
    </row>
    <row r="11" spans="1:30" ht="24" thickBot="1" x14ac:dyDescent="0.25">
      <c r="A11" s="110" t="s">
        <v>40</v>
      </c>
      <c r="B11" s="111"/>
      <c r="C11" s="50">
        <v>29</v>
      </c>
      <c r="D11" s="50">
        <v>37</v>
      </c>
      <c r="E11" s="50">
        <v>19</v>
      </c>
      <c r="F11" s="50">
        <v>38</v>
      </c>
      <c r="G11" s="50">
        <v>39</v>
      </c>
      <c r="H11" s="50">
        <v>41</v>
      </c>
      <c r="I11" s="50">
        <v>14</v>
      </c>
      <c r="J11" s="50">
        <v>27</v>
      </c>
      <c r="K11" s="50">
        <v>39</v>
      </c>
      <c r="L11" s="50">
        <v>40</v>
      </c>
      <c r="M11" s="50">
        <v>6</v>
      </c>
      <c r="N11" s="98">
        <f>SUM(C11:L11)</f>
        <v>323</v>
      </c>
      <c r="O11" s="99"/>
      <c r="R11" s="50">
        <v>24</v>
      </c>
      <c r="S11" s="50">
        <v>33</v>
      </c>
      <c r="T11" s="50">
        <v>36</v>
      </c>
      <c r="U11" s="50">
        <v>29</v>
      </c>
      <c r="V11" s="50">
        <v>55</v>
      </c>
      <c r="W11" s="50">
        <v>30</v>
      </c>
      <c r="X11" s="50">
        <v>32</v>
      </c>
      <c r="Y11" s="50">
        <v>42</v>
      </c>
      <c r="Z11" s="50">
        <v>24</v>
      </c>
      <c r="AA11" s="50">
        <v>49</v>
      </c>
      <c r="AB11" s="50">
        <v>6</v>
      </c>
      <c r="AC11" s="98">
        <f>SUM(R11:AA11)</f>
        <v>354</v>
      </c>
      <c r="AD11" s="99"/>
    </row>
    <row r="12" spans="1:30" ht="12.75" customHeight="1" thickTop="1" x14ac:dyDescent="0.2">
      <c r="A12" s="112" t="s">
        <v>8</v>
      </c>
      <c r="B12" s="112"/>
      <c r="C12" s="88" t="s">
        <v>9</v>
      </c>
      <c r="D12" s="89"/>
      <c r="E12" s="89"/>
      <c r="F12" s="89"/>
      <c r="G12" s="89"/>
      <c r="H12" s="89"/>
      <c r="I12" s="89"/>
      <c r="J12" s="89"/>
      <c r="K12" s="21"/>
      <c r="L12" s="21"/>
      <c r="M12" s="21"/>
      <c r="N12" s="90" t="s">
        <v>10</v>
      </c>
      <c r="O12" s="92" t="s">
        <v>18</v>
      </c>
      <c r="R12" s="88" t="s">
        <v>9</v>
      </c>
      <c r="S12" s="89"/>
      <c r="T12" s="89"/>
      <c r="U12" s="89"/>
      <c r="V12" s="89"/>
      <c r="W12" s="89"/>
      <c r="X12" s="89"/>
      <c r="Y12" s="89"/>
      <c r="Z12" s="21"/>
      <c r="AA12" s="21"/>
      <c r="AB12" s="21"/>
      <c r="AC12" s="90" t="s">
        <v>10</v>
      </c>
      <c r="AD12" s="92" t="s">
        <v>18</v>
      </c>
    </row>
    <row r="13" spans="1:30" ht="13.5" customHeight="1" thickBot="1" x14ac:dyDescent="0.25">
      <c r="A13" s="12" t="s">
        <v>11</v>
      </c>
      <c r="B13" s="12" t="s">
        <v>12</v>
      </c>
      <c r="C13" s="7">
        <v>1</v>
      </c>
      <c r="D13" s="8">
        <v>2</v>
      </c>
      <c r="E13" s="8">
        <v>3</v>
      </c>
      <c r="F13" s="9">
        <v>4</v>
      </c>
      <c r="G13" s="7">
        <v>5</v>
      </c>
      <c r="H13" s="8">
        <v>6</v>
      </c>
      <c r="I13" s="8">
        <v>7</v>
      </c>
      <c r="J13" s="9">
        <v>8</v>
      </c>
      <c r="K13" s="8">
        <v>9</v>
      </c>
      <c r="L13" s="8">
        <v>10</v>
      </c>
      <c r="M13" s="8">
        <v>9</v>
      </c>
      <c r="N13" s="91"/>
      <c r="O13" s="93"/>
      <c r="R13" s="7">
        <v>1</v>
      </c>
      <c r="S13" s="8">
        <v>2</v>
      </c>
      <c r="T13" s="8">
        <v>3</v>
      </c>
      <c r="U13" s="9">
        <v>4</v>
      </c>
      <c r="V13" s="7">
        <v>5</v>
      </c>
      <c r="W13" s="8">
        <v>6</v>
      </c>
      <c r="X13" s="8">
        <v>7</v>
      </c>
      <c r="Y13" s="9">
        <v>8</v>
      </c>
      <c r="Z13" s="8">
        <v>9</v>
      </c>
      <c r="AA13" s="8">
        <v>10</v>
      </c>
      <c r="AB13" s="8">
        <v>9</v>
      </c>
      <c r="AC13" s="91"/>
      <c r="AD13" s="93"/>
    </row>
    <row r="14" spans="1:30" ht="14.25" customHeight="1" x14ac:dyDescent="0.2">
      <c r="A14" s="113" t="s">
        <v>54</v>
      </c>
      <c r="B14" s="114"/>
      <c r="C14" s="32">
        <v>6</v>
      </c>
      <c r="D14" s="33">
        <v>7</v>
      </c>
      <c r="E14" s="33">
        <v>2</v>
      </c>
      <c r="F14" s="33">
        <v>2</v>
      </c>
      <c r="G14" s="33">
        <v>2</v>
      </c>
      <c r="H14" s="33">
        <v>6</v>
      </c>
      <c r="I14" s="33">
        <v>5</v>
      </c>
      <c r="J14" s="33">
        <v>0</v>
      </c>
      <c r="K14" s="33">
        <v>5</v>
      </c>
      <c r="L14" s="33">
        <v>6</v>
      </c>
      <c r="M14" s="33">
        <v>10</v>
      </c>
      <c r="N14" s="25">
        <f>C14*C$10+D14*D$10+E14*E$10+F14*F$10+G14*G$10+H14*H$10+I14*I$10+J14*J$10+K14*K$10+L14*L$10+M$10*M14</f>
        <v>1377</v>
      </c>
      <c r="O14" s="79">
        <f>N17*1000/(MAX(N$17,N$26,N$35,N$44,N$53,N$62,N$71,N$80,N$89,N$98,N$107,N$116))</f>
        <v>552.20256677072496</v>
      </c>
      <c r="R14" s="32">
        <v>6</v>
      </c>
      <c r="S14" s="33">
        <v>6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10</v>
      </c>
      <c r="AC14" s="25">
        <f>R14*R$10+S14*S$10+T14*T$10+U14*U$10+V14*V$10+W14*W$10+X14*X$10+Y14*Y$10+Z14*Z$10+AA14*AA$10+AB$10*AB14</f>
        <v>492</v>
      </c>
      <c r="AD14" s="79">
        <f>AC17*1000/(MAX(AC$17,AC$26,AC$35,AC$44,AC$53,AC$62,AC$71,AC$80,AC$89,AC$98,AC$107,AC$116))</f>
        <v>205.34223706176962</v>
      </c>
    </row>
    <row r="15" spans="1:30" ht="12.75" customHeight="1" x14ac:dyDescent="0.2">
      <c r="A15" s="115"/>
      <c r="B15" s="115"/>
      <c r="C15" s="34">
        <v>7</v>
      </c>
      <c r="D15" s="35">
        <v>6</v>
      </c>
      <c r="E15" s="35">
        <v>3</v>
      </c>
      <c r="F15" s="35">
        <v>4</v>
      </c>
      <c r="G15" s="35">
        <v>4</v>
      </c>
      <c r="H15" s="35">
        <v>6</v>
      </c>
      <c r="I15" s="35">
        <v>6</v>
      </c>
      <c r="J15" s="35">
        <v>0</v>
      </c>
      <c r="K15" s="35">
        <v>6</v>
      </c>
      <c r="L15" s="35">
        <v>7</v>
      </c>
      <c r="M15" s="35">
        <v>10</v>
      </c>
      <c r="N15" s="26">
        <f>C15*C$10+D15*D$10+E15*E$10+F15*F$10+G15*G$10+H15*H$10+I15*I$10+J15*J$10+K15*K$10+L15*L$10+M$10*M15</f>
        <v>1710</v>
      </c>
      <c r="O15" s="80"/>
      <c r="R15" s="34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26">
        <f>R15*R$10+S15*S$10+T15*T$10+U15*U$10+V15*V$10+W15*W$10+X15*X$10+Y15*Y$10+Z15*Z$10+AA15*AA$10+AB$10*AB15</f>
        <v>0</v>
      </c>
      <c r="AD15" s="80"/>
    </row>
    <row r="16" spans="1:30" ht="12.75" customHeight="1" x14ac:dyDescent="0.2">
      <c r="A16" s="115"/>
      <c r="B16" s="115"/>
      <c r="C16" s="34">
        <v>7</v>
      </c>
      <c r="D16" s="35">
        <v>7</v>
      </c>
      <c r="E16" s="35">
        <v>3</v>
      </c>
      <c r="F16" s="35">
        <v>3</v>
      </c>
      <c r="G16" s="35">
        <v>4</v>
      </c>
      <c r="H16" s="35">
        <v>6</v>
      </c>
      <c r="I16" s="35">
        <v>6</v>
      </c>
      <c r="J16" s="35">
        <v>0</v>
      </c>
      <c r="K16" s="35">
        <v>5</v>
      </c>
      <c r="L16" s="35">
        <v>7</v>
      </c>
      <c r="M16" s="35">
        <v>10</v>
      </c>
      <c r="N16" s="26">
        <f>C16*C$10+D16*D$10+E16*E$10+F16*F$10+G16*G$10+H16*H$10+I16*I$10+J16*J$10+K16*K$10+L16*L$10+M$10*M16</f>
        <v>1689</v>
      </c>
      <c r="O16" s="80"/>
      <c r="R16" s="34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26">
        <f>R16*R$10+S16*S$10+T16*T$10+U16*U$10+V16*V$10+W16*W$10+X16*X$10+Y16*Y$10+Z16*Z$10+AA16*AA$10+AB$10*AB16</f>
        <v>0</v>
      </c>
      <c r="AD16" s="80"/>
    </row>
    <row r="17" spans="1:30" ht="15" customHeight="1" thickBot="1" x14ac:dyDescent="0.3">
      <c r="A17" s="115"/>
      <c r="B17" s="115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6">
        <f>N14+N15+N16</f>
        <v>4776</v>
      </c>
      <c r="O17" s="81"/>
      <c r="R17" s="37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6">
        <f>AC14+AC15+AC16</f>
        <v>492</v>
      </c>
      <c r="AD17" s="81"/>
    </row>
    <row r="18" spans="1:30" ht="14.25" customHeight="1" x14ac:dyDescent="0.2">
      <c r="A18" s="115"/>
      <c r="B18" s="115"/>
      <c r="C18" s="10">
        <v>5</v>
      </c>
      <c r="D18" s="11">
        <v>6</v>
      </c>
      <c r="E18" s="11">
        <v>4</v>
      </c>
      <c r="F18" s="11">
        <v>3</v>
      </c>
      <c r="G18" s="11">
        <v>5</v>
      </c>
      <c r="H18" s="11">
        <v>7</v>
      </c>
      <c r="I18" s="11">
        <v>5</v>
      </c>
      <c r="J18" s="11">
        <v>5</v>
      </c>
      <c r="K18" s="11">
        <v>1</v>
      </c>
      <c r="L18" s="11">
        <v>3</v>
      </c>
      <c r="M18" s="11">
        <v>10</v>
      </c>
      <c r="N18" s="26">
        <f>C18*C$11+D18*D$11+E18*E$11+F18*F$11+G18*G$11+H18*H$11+I18*I$11+J18*J$11+K18*K$11+L18*L$11+M$11*M18</f>
        <v>1463</v>
      </c>
      <c r="O18" s="82">
        <f>N21*1000/(MAX(N$21,N$30,N$39,N$48,N$57,N$66,N$75,N$84,N$93,N$102,N$111,N$120))</f>
        <v>701.600339895199</v>
      </c>
      <c r="R18" s="10">
        <v>5</v>
      </c>
      <c r="S18" s="11">
        <v>5</v>
      </c>
      <c r="T18" s="11">
        <v>6</v>
      </c>
      <c r="U18" s="11">
        <v>6</v>
      </c>
      <c r="V18" s="11">
        <v>5</v>
      </c>
      <c r="W18" s="11">
        <v>3</v>
      </c>
      <c r="X18" s="11">
        <v>0</v>
      </c>
      <c r="Y18" s="11">
        <v>5</v>
      </c>
      <c r="Z18" s="11">
        <v>5</v>
      </c>
      <c r="AA18" s="11">
        <v>0</v>
      </c>
      <c r="AB18" s="11">
        <v>10</v>
      </c>
      <c r="AC18" s="26">
        <f>R18*R$11+S18*S$11+T18*T$11+U18*U$11+V18*V$11+W18*W$11+X18*X$11+Y18*Y$11+Z18*Z$11+AA18*AA$11+AB$11*AB18</f>
        <v>1430</v>
      </c>
      <c r="AD18" s="82">
        <f>AC21*1000/(MAX(AC$21,AC$30,AC$39,AC$48,AC$57,AC$66,AC$75,AC$84,AC$93,AC$102,AC$111,AC$120))</f>
        <v>673.2580037664784</v>
      </c>
    </row>
    <row r="19" spans="1:30" ht="12.75" customHeight="1" x14ac:dyDescent="0.2">
      <c r="A19" s="115"/>
      <c r="B19" s="115"/>
      <c r="C19" s="13">
        <v>5</v>
      </c>
      <c r="D19" s="51">
        <v>5</v>
      </c>
      <c r="E19" s="14">
        <v>4</v>
      </c>
      <c r="F19" s="14">
        <v>6</v>
      </c>
      <c r="G19" s="14">
        <v>7</v>
      </c>
      <c r="H19" s="14">
        <v>7</v>
      </c>
      <c r="I19" s="14">
        <v>6</v>
      </c>
      <c r="J19" s="14">
        <v>4</v>
      </c>
      <c r="K19" s="14">
        <v>3</v>
      </c>
      <c r="L19" s="14">
        <v>6</v>
      </c>
      <c r="M19" s="14">
        <v>10</v>
      </c>
      <c r="N19" s="26">
        <f>C19*C$11+D19*D$11+E19*E$11+F19*F$11+G19*G$11+H19*H$11+I19*I$11+J19*J$11+K19*K$11+L19*L$11+M$11*M19</f>
        <v>1803</v>
      </c>
      <c r="O19" s="83"/>
      <c r="R19" s="13">
        <v>0</v>
      </c>
      <c r="S19" s="51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26">
        <f>R19*R$11+S19*S$11+T19*T$11+U19*U$11+V19*V$11+W19*W$11+X19*X$11+Y19*Y$11+Z19*Z$11+AA19*AA$11+AB$11*AB19</f>
        <v>0</v>
      </c>
      <c r="AD19" s="83"/>
    </row>
    <row r="20" spans="1:30" ht="12.75" customHeight="1" x14ac:dyDescent="0.2">
      <c r="A20" s="116"/>
      <c r="B20" s="116"/>
      <c r="C20" s="13">
        <v>5</v>
      </c>
      <c r="D20" s="14">
        <v>6</v>
      </c>
      <c r="E20" s="14">
        <v>4</v>
      </c>
      <c r="F20" s="14">
        <v>3</v>
      </c>
      <c r="G20" s="14">
        <v>6</v>
      </c>
      <c r="H20" s="14">
        <v>7</v>
      </c>
      <c r="I20" s="14">
        <v>5</v>
      </c>
      <c r="J20" s="14">
        <v>6</v>
      </c>
      <c r="K20" s="14">
        <v>2</v>
      </c>
      <c r="L20" s="14">
        <v>6</v>
      </c>
      <c r="M20" s="14">
        <v>10</v>
      </c>
      <c r="N20" s="26">
        <f>C20*C$11+D20*D$11+E20*E$11+F20*F$11+G20*G$11+H20*H$11+I20*I$11+J20*J$11+K20*K$11+L20*L$11+M$11*M20</f>
        <v>1688</v>
      </c>
      <c r="O20" s="83"/>
      <c r="R20" s="13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26">
        <f>R20*R$11+S20*S$11+T20*T$11+U20*U$11+V20*V$11+W20*W$11+X20*X$11+Y20*Y$11+Z20*Z$11+AA20*AA$11+AB$11*AB20</f>
        <v>0</v>
      </c>
      <c r="AD20" s="83"/>
    </row>
    <row r="21" spans="1:30" ht="15" customHeight="1" thickBot="1" x14ac:dyDescent="0.3">
      <c r="A21" s="116"/>
      <c r="B21" s="11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1">
        <f>N18+N19+N20</f>
        <v>4954</v>
      </c>
      <c r="O21" s="84"/>
      <c r="R21" s="37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1">
        <f>AC18+AC19+AC20</f>
        <v>1430</v>
      </c>
      <c r="AD21" s="84"/>
    </row>
    <row r="22" spans="1:30" ht="13.5" thickBot="1" x14ac:dyDescent="0.25">
      <c r="A22" s="117"/>
      <c r="B22" s="117"/>
      <c r="C22" s="85">
        <f>O14*0.4+O18*0.6</f>
        <v>641.84123064540938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/>
      <c r="R22" s="85">
        <f>AD14*0.4+AD18*0.6</f>
        <v>486.09169708459484</v>
      </c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7"/>
    </row>
    <row r="23" spans="1:30" ht="14.25" customHeight="1" x14ac:dyDescent="0.2">
      <c r="A23" s="113" t="s">
        <v>32</v>
      </c>
      <c r="B23" s="114"/>
      <c r="C23" s="32">
        <v>7</v>
      </c>
      <c r="D23" s="33">
        <v>7</v>
      </c>
      <c r="E23" s="33">
        <v>8</v>
      </c>
      <c r="F23" s="33">
        <v>6</v>
      </c>
      <c r="G23" s="33">
        <v>5</v>
      </c>
      <c r="H23" s="33">
        <v>7</v>
      </c>
      <c r="I23" s="33">
        <v>6</v>
      </c>
      <c r="J23" s="33">
        <v>7</v>
      </c>
      <c r="K23" s="33">
        <v>8</v>
      </c>
      <c r="L23" s="33">
        <v>7</v>
      </c>
      <c r="M23" s="33">
        <v>10</v>
      </c>
      <c r="N23" s="25">
        <f>C23*C$10+D23*D$10+E23*E$10+F23*F$10+G23*G$10+H23*H$10+I23*I$10+J23*J$10+K23*K$10+L23*L$10+M$10*M23</f>
        <v>2521</v>
      </c>
      <c r="O23" s="79">
        <f>N26*1000/(MAX(N$17,N$26,N$35,N$44,N$53,N$62,N$71,N$80,N$89,N$98,N$107,N$116))</f>
        <v>890.73881373569202</v>
      </c>
      <c r="R23" s="32">
        <v>6</v>
      </c>
      <c r="S23" s="33">
        <v>7</v>
      </c>
      <c r="T23" s="33">
        <v>7</v>
      </c>
      <c r="U23" s="33">
        <v>5</v>
      </c>
      <c r="V23" s="33">
        <v>6</v>
      </c>
      <c r="W23" s="33">
        <v>6</v>
      </c>
      <c r="X23" s="33">
        <v>5</v>
      </c>
      <c r="Y23" s="33">
        <v>5</v>
      </c>
      <c r="Z23" s="33">
        <v>7</v>
      </c>
      <c r="AA23" s="33">
        <v>5</v>
      </c>
      <c r="AB23" s="33">
        <v>10</v>
      </c>
      <c r="AC23" s="25">
        <f>R23*R$10+S23*S$10+T23*T$10+U23*U$10+V23*V$10+W23*W$10+X23*X$10+Y23*Y$10+Z23*Z$10+AA23*AA$10+AB$10*AB23</f>
        <v>2240</v>
      </c>
      <c r="AD23" s="79">
        <f>AC26*1000/(MAX(AC$17,AC$26,AC$35,AC$44,AC$53,AC$62,AC$71,AC$80,AC$89,AC$98,AC$107,AC$116))</f>
        <v>934.89148580968276</v>
      </c>
    </row>
    <row r="24" spans="1:30" ht="12.75" customHeight="1" x14ac:dyDescent="0.2">
      <c r="A24" s="115"/>
      <c r="B24" s="115"/>
      <c r="C24" s="34">
        <v>7</v>
      </c>
      <c r="D24" s="35">
        <v>7</v>
      </c>
      <c r="E24" s="35">
        <v>7</v>
      </c>
      <c r="F24" s="35">
        <v>5</v>
      </c>
      <c r="G24" s="35">
        <v>7</v>
      </c>
      <c r="H24" s="35">
        <v>7</v>
      </c>
      <c r="I24" s="35">
        <v>6</v>
      </c>
      <c r="J24" s="35">
        <v>6</v>
      </c>
      <c r="K24" s="35">
        <v>6</v>
      </c>
      <c r="L24" s="35">
        <v>7</v>
      </c>
      <c r="M24" s="35">
        <v>10</v>
      </c>
      <c r="N24" s="26">
        <f>C24*C$10+D24*D$10+E24*E$10+F24*F$10+G24*G$10+H24*H$10+I24*I$10+J24*J$10+K24*K$10+L24*L$10+M$10*M24</f>
        <v>2484</v>
      </c>
      <c r="O24" s="80"/>
      <c r="R24" s="34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26">
        <f>R24*R$10+S24*S$10+T24*T$10+U24*U$10+V24*V$10+W24*W$10+X24*X$10+Y24*Y$10+Z24*Z$10+AA24*AA$10+AB$10*AB24</f>
        <v>0</v>
      </c>
      <c r="AD24" s="80"/>
    </row>
    <row r="25" spans="1:30" ht="12.75" customHeight="1" x14ac:dyDescent="0.2">
      <c r="A25" s="115"/>
      <c r="B25" s="115"/>
      <c r="C25" s="34">
        <v>7</v>
      </c>
      <c r="D25" s="35">
        <v>7</v>
      </c>
      <c r="E25" s="35">
        <v>8</v>
      </c>
      <c r="F25" s="35">
        <v>6</v>
      </c>
      <c r="G25" s="35">
        <v>7</v>
      </c>
      <c r="H25" s="35">
        <v>8</v>
      </c>
      <c r="I25" s="35">
        <v>7</v>
      </c>
      <c r="J25" s="35">
        <v>7</v>
      </c>
      <c r="K25" s="35">
        <v>8</v>
      </c>
      <c r="L25" s="35">
        <v>7</v>
      </c>
      <c r="M25" s="35">
        <v>10</v>
      </c>
      <c r="N25" s="26">
        <f>C25*C$10+D25*D$10+E25*E$10+F25*F$10+G25*G$10+H25*H$10+I25*I$10+J25*J$10+K25*K$10+L25*L$10+M$10*M25</f>
        <v>2699</v>
      </c>
      <c r="O25" s="80"/>
      <c r="R25" s="34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26">
        <f>R25*R$10+S25*S$10+T25*T$10+U25*U$10+V25*V$10+W25*W$10+X25*X$10+Y25*Y$10+Z25*Z$10+AA25*AA$10+AB$10*AB25</f>
        <v>0</v>
      </c>
      <c r="AD25" s="80"/>
    </row>
    <row r="26" spans="1:30" ht="15" customHeight="1" thickBot="1" x14ac:dyDescent="0.3">
      <c r="A26" s="115"/>
      <c r="B26" s="115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6">
        <f>N23+N24+N25</f>
        <v>7704</v>
      </c>
      <c r="O26" s="81"/>
      <c r="R26" s="37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6">
        <f>AC23+AC24+AC25</f>
        <v>2240</v>
      </c>
      <c r="AD26" s="81"/>
    </row>
    <row r="27" spans="1:30" ht="14.25" customHeight="1" x14ac:dyDescent="0.2">
      <c r="A27" s="115"/>
      <c r="B27" s="115"/>
      <c r="C27" s="10">
        <v>7</v>
      </c>
      <c r="D27" s="11">
        <v>5</v>
      </c>
      <c r="E27" s="11">
        <v>4</v>
      </c>
      <c r="F27" s="11">
        <v>7</v>
      </c>
      <c r="G27" s="11">
        <v>7</v>
      </c>
      <c r="H27" s="11">
        <v>7</v>
      </c>
      <c r="I27" s="11">
        <v>7</v>
      </c>
      <c r="J27" s="11">
        <v>7</v>
      </c>
      <c r="K27" s="11">
        <v>7</v>
      </c>
      <c r="L27" s="11">
        <v>7</v>
      </c>
      <c r="M27" s="11">
        <v>10</v>
      </c>
      <c r="N27" s="26">
        <f>C27*C$11+D27*D$11+E27*E$11+F27*F$11+G27*G$11+H27*H$11+I27*I$11+J27*J$11+K27*K$11+L27*L$11+M$11*M27</f>
        <v>2190</v>
      </c>
      <c r="O27" s="82">
        <f>N30*1000/(MAX(N$21,N$30,N$39,N$48,N$57,N$66,N$75,N$84,N$93,N$102,N$111,N$120))</f>
        <v>909.64452627106641</v>
      </c>
      <c r="R27" s="10">
        <v>6</v>
      </c>
      <c r="S27" s="11">
        <v>7</v>
      </c>
      <c r="T27" s="11">
        <v>6</v>
      </c>
      <c r="U27" s="11">
        <v>6</v>
      </c>
      <c r="V27" s="11">
        <v>6</v>
      </c>
      <c r="W27" s="11">
        <v>5</v>
      </c>
      <c r="X27" s="11">
        <v>7</v>
      </c>
      <c r="Y27" s="11">
        <v>5</v>
      </c>
      <c r="Z27" s="11">
        <v>6</v>
      </c>
      <c r="AA27" s="11">
        <v>0</v>
      </c>
      <c r="AB27" s="11">
        <v>10</v>
      </c>
      <c r="AC27" s="26">
        <f>R27*R$11+S27*S$11+T27*T$11+U27*U$11+V27*V$11+W27*W$11+X27*X$11+Y27*Y$11+Z27*Z$11+AA27*AA$11+AB$11*AB27</f>
        <v>1883</v>
      </c>
      <c r="AD27" s="82">
        <f>AC30*1000/(MAX(AC$21,AC$30,AC$39,AC$48,AC$57,AC$66,AC$75,AC$84,AC$93,AC$102,AC$111,AC$120))</f>
        <v>886.53483992467045</v>
      </c>
    </row>
    <row r="28" spans="1:30" ht="12.75" customHeight="1" x14ac:dyDescent="0.2">
      <c r="A28" s="115"/>
      <c r="B28" s="115"/>
      <c r="C28" s="13">
        <v>6</v>
      </c>
      <c r="D28" s="14">
        <v>6</v>
      </c>
      <c r="E28" s="14">
        <v>5</v>
      </c>
      <c r="F28" s="14">
        <v>6</v>
      </c>
      <c r="G28" s="14">
        <v>7</v>
      </c>
      <c r="H28" s="14">
        <v>7</v>
      </c>
      <c r="I28" s="14">
        <v>7</v>
      </c>
      <c r="J28" s="14">
        <v>7</v>
      </c>
      <c r="K28" s="14">
        <v>6</v>
      </c>
      <c r="L28" s="14">
        <v>7</v>
      </c>
      <c r="M28" s="14">
        <v>10</v>
      </c>
      <c r="N28" s="26">
        <f>C28*C$11+D28*D$11+E28*E$11+F28*F$11+G28*G$11+H28*H$11+I28*I$11+J28*J$11+K28*K$11+L28*L$11+M$11*M28</f>
        <v>2140</v>
      </c>
      <c r="O28" s="83"/>
      <c r="R28" s="13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26">
        <f>R28*R$11+S28*S$11+T28*T$11+U28*U$11+V28*V$11+W28*W$11+X28*X$11+Y28*Y$11+Z28*Z$11+AA28*AA$11+AB$11*AB28</f>
        <v>0</v>
      </c>
      <c r="AD28" s="83"/>
    </row>
    <row r="29" spans="1:30" ht="12.75" customHeight="1" x14ac:dyDescent="0.2">
      <c r="A29" s="116"/>
      <c r="B29" s="116"/>
      <c r="C29" s="13">
        <v>6</v>
      </c>
      <c r="D29" s="14">
        <v>6</v>
      </c>
      <c r="E29" s="14">
        <v>4</v>
      </c>
      <c r="F29" s="14">
        <v>7</v>
      </c>
      <c r="G29" s="14">
        <v>7</v>
      </c>
      <c r="H29" s="14">
        <v>7</v>
      </c>
      <c r="I29" s="14">
        <v>7</v>
      </c>
      <c r="J29" s="14">
        <v>6</v>
      </c>
      <c r="K29" s="14">
        <v>5</v>
      </c>
      <c r="L29" s="14">
        <v>7</v>
      </c>
      <c r="M29" s="14">
        <v>10</v>
      </c>
      <c r="N29" s="26">
        <f>C29*C$11+D29*D$11+E29*E$11+F29*F$11+G29*G$11+H29*H$11+I29*I$11+J29*J$11+K29*K$11+L29*L$11+M$11*M29</f>
        <v>2093</v>
      </c>
      <c r="O29" s="83"/>
      <c r="R29" s="13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26">
        <f>R29*R$11+S29*S$11+T29*T$11+U29*U$11+V29*V$11+W29*W$11+X29*X$11+Y29*Y$11+Z29*Z$11+AA29*AA$11+AB$11*AB29</f>
        <v>0</v>
      </c>
      <c r="AD29" s="83"/>
    </row>
    <row r="30" spans="1:30" ht="15" customHeight="1" thickBot="1" x14ac:dyDescent="0.3">
      <c r="A30" s="116"/>
      <c r="B30" s="116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1">
        <f>N27+N28+N29</f>
        <v>6423</v>
      </c>
      <c r="O30" s="84"/>
      <c r="R30" s="37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1">
        <f>AC27+AC28+AC29</f>
        <v>1883</v>
      </c>
      <c r="AD30" s="84"/>
    </row>
    <row r="31" spans="1:30" ht="13.5" thickBot="1" x14ac:dyDescent="0.25">
      <c r="A31" s="117"/>
      <c r="B31" s="117"/>
      <c r="C31" s="85">
        <f>O23*0.4+O27*0.6</f>
        <v>902.08224125691663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  <c r="R31" s="85">
        <f>AD23*0.4+AD27*0.6</f>
        <v>905.87749827867538</v>
      </c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7"/>
    </row>
    <row r="32" spans="1:30" ht="14.25" customHeight="1" x14ac:dyDescent="0.2">
      <c r="A32" s="113" t="s">
        <v>27</v>
      </c>
      <c r="B32" s="114"/>
      <c r="C32" s="32">
        <v>8</v>
      </c>
      <c r="D32" s="33">
        <v>8</v>
      </c>
      <c r="E32" s="33">
        <v>8</v>
      </c>
      <c r="F32" s="33">
        <v>7</v>
      </c>
      <c r="G32" s="33">
        <v>8</v>
      </c>
      <c r="H32" s="33">
        <v>8</v>
      </c>
      <c r="I32" s="33">
        <v>7</v>
      </c>
      <c r="J32" s="33">
        <v>8</v>
      </c>
      <c r="K32" s="33">
        <v>8</v>
      </c>
      <c r="L32" s="33">
        <v>8</v>
      </c>
      <c r="M32" s="33">
        <v>10</v>
      </c>
      <c r="N32" s="25">
        <f>C32*C$10+D32*D$10+E32*E$10+F32*F$10+G32*G$10+H32*H$10+I32*I$10+J32*J$10+K32*K$10+L32*L$10+M$10*M32</f>
        <v>2954</v>
      </c>
      <c r="O32" s="79">
        <f>N35*1000/(MAX(N$17,N$26,N$35,N$44,N$53,N$62,N$71,N$80,N$89,N$98,N$107,N$116))</f>
        <v>1000</v>
      </c>
      <c r="R32" s="32">
        <v>7</v>
      </c>
      <c r="S32" s="33">
        <v>7</v>
      </c>
      <c r="T32" s="33">
        <v>6</v>
      </c>
      <c r="U32" s="33">
        <v>6</v>
      </c>
      <c r="V32" s="33">
        <v>6</v>
      </c>
      <c r="W32" s="33">
        <v>6</v>
      </c>
      <c r="X32" s="33">
        <v>7</v>
      </c>
      <c r="Y32" s="33">
        <v>6</v>
      </c>
      <c r="Z32" s="33">
        <v>6</v>
      </c>
      <c r="AA32" s="33">
        <v>7</v>
      </c>
      <c r="AB32" s="33">
        <v>10</v>
      </c>
      <c r="AC32" s="25">
        <f>R32*R$10+S32*S$10+T32*T$10+U32*U$10+V32*V$10+W32*W$10+X32*X$10+Y32*Y$10+Z32*Z$10+AA32*AA$10+AB$10*AB32</f>
        <v>2396</v>
      </c>
      <c r="AD32" s="79">
        <f>AC35*1000/(MAX(AC$17,AC$26,AC$35,AC$44,AC$53,AC$62,AC$71,AC$80,AC$89,AC$98,AC$107,AC$116))</f>
        <v>1000</v>
      </c>
    </row>
    <row r="33" spans="1:30" ht="12.75" customHeight="1" x14ac:dyDescent="0.2">
      <c r="A33" s="115"/>
      <c r="B33" s="115"/>
      <c r="C33" s="34">
        <v>6</v>
      </c>
      <c r="D33" s="35">
        <v>7</v>
      </c>
      <c r="E33" s="35">
        <v>7</v>
      </c>
      <c r="F33" s="35">
        <v>8</v>
      </c>
      <c r="G33" s="35">
        <v>8</v>
      </c>
      <c r="H33" s="35">
        <v>6</v>
      </c>
      <c r="I33" s="35">
        <v>8</v>
      </c>
      <c r="J33" s="35">
        <v>8</v>
      </c>
      <c r="K33" s="35">
        <v>7</v>
      </c>
      <c r="L33" s="35">
        <v>8</v>
      </c>
      <c r="M33" s="35">
        <v>10</v>
      </c>
      <c r="N33" s="26">
        <f>C33*C$10+D33*D$10+E33*E$10+F33*F$10+G33*G$10+H33*H$10+I33*I$10+J33*J$10+K33*K$10+L33*L$10+M$10*M33</f>
        <v>2780</v>
      </c>
      <c r="O33" s="80"/>
      <c r="R33" s="34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26">
        <f>R33*R$10+S33*S$10+T33*T$10+U33*U$10+V33*V$10+W33*W$10+X33*X$10+Y33*Y$10+Z33*Z$10+AA33*AA$10+AB$10*AB33</f>
        <v>0</v>
      </c>
      <c r="AD33" s="80"/>
    </row>
    <row r="34" spans="1:30" ht="12.75" customHeight="1" x14ac:dyDescent="0.2">
      <c r="A34" s="115"/>
      <c r="B34" s="115"/>
      <c r="C34" s="34">
        <v>8</v>
      </c>
      <c r="D34" s="35">
        <v>8</v>
      </c>
      <c r="E34" s="35">
        <v>8</v>
      </c>
      <c r="F34" s="35">
        <v>8</v>
      </c>
      <c r="G34" s="35">
        <v>7</v>
      </c>
      <c r="H34" s="35">
        <v>8</v>
      </c>
      <c r="I34" s="35">
        <v>7</v>
      </c>
      <c r="J34" s="35">
        <v>8</v>
      </c>
      <c r="K34" s="35">
        <v>8</v>
      </c>
      <c r="L34" s="35">
        <v>8</v>
      </c>
      <c r="M34" s="35">
        <v>10</v>
      </c>
      <c r="N34" s="26">
        <f>C34*C$10+D34*D$10+E34*E$10+F34*F$10+G34*G$10+H34*H$10+I34*I$10+J34*J$10+K34*K$10+L34*L$10+M$10*M34</f>
        <v>2915</v>
      </c>
      <c r="O34" s="80"/>
      <c r="R34" s="34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26">
        <f>R34*R$10+S34*S$10+T34*T$10+U34*U$10+V34*V$10+W34*W$10+X34*X$10+Y34*Y$10+Z34*Z$10+AA34*AA$10+AB$10*AB34</f>
        <v>0</v>
      </c>
      <c r="AD34" s="80"/>
    </row>
    <row r="35" spans="1:30" ht="15" customHeight="1" thickBot="1" x14ac:dyDescent="0.3">
      <c r="A35" s="115"/>
      <c r="B35" s="115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6">
        <f>N32+N33+N34</f>
        <v>8649</v>
      </c>
      <c r="O35" s="81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6">
        <f>AC32+AC33+AC34</f>
        <v>2396</v>
      </c>
      <c r="AD35" s="81"/>
    </row>
    <row r="36" spans="1:30" ht="14.25" customHeight="1" x14ac:dyDescent="0.2">
      <c r="A36" s="115"/>
      <c r="B36" s="115"/>
      <c r="C36" s="10">
        <v>7</v>
      </c>
      <c r="D36" s="11">
        <v>8</v>
      </c>
      <c r="E36" s="11">
        <v>8</v>
      </c>
      <c r="F36" s="11">
        <v>8</v>
      </c>
      <c r="G36" s="11">
        <v>7</v>
      </c>
      <c r="H36" s="11">
        <v>8</v>
      </c>
      <c r="I36" s="11">
        <v>8</v>
      </c>
      <c r="J36" s="11">
        <v>8</v>
      </c>
      <c r="K36" s="11">
        <v>7</v>
      </c>
      <c r="L36" s="11">
        <v>7</v>
      </c>
      <c r="M36" s="11">
        <v>10</v>
      </c>
      <c r="N36" s="26">
        <f>C36*C$11+D36*D$11+E36*E$11+F36*F$11+G36*G$11+H36*H$11+I36*I$11+J36*J$11+K36*K$11+L36*L$11+M$11*M36</f>
        <v>2497</v>
      </c>
      <c r="O36" s="82">
        <f>N39*1000/(MAX(N$21,N$30,N$39,N$48,N$57,N$66,N$75,N$84,N$93,N$102,N$111,N$120))</f>
        <v>1000</v>
      </c>
      <c r="R36" s="13">
        <v>7</v>
      </c>
      <c r="S36" s="14">
        <v>7</v>
      </c>
      <c r="T36" s="14">
        <v>6</v>
      </c>
      <c r="U36" s="14">
        <v>6</v>
      </c>
      <c r="V36" s="14">
        <v>7</v>
      </c>
      <c r="W36" s="14">
        <v>6</v>
      </c>
      <c r="X36" s="14">
        <v>7</v>
      </c>
      <c r="Y36" s="14">
        <v>7</v>
      </c>
      <c r="Z36" s="14">
        <v>8</v>
      </c>
      <c r="AA36" s="14">
        <v>0</v>
      </c>
      <c r="AB36" s="14">
        <v>10</v>
      </c>
      <c r="AC36" s="26">
        <f>R36*R$11+S36*S$11+T36*T$11+U36*U$11+V36*V$11+W36*W$11+X36*X$11+Y36*Y$11+Z36*Z$11+AA36*AA$11+AB$11*AB36</f>
        <v>2124</v>
      </c>
      <c r="AD36" s="82">
        <f>AC39*1000/(MAX(AC$21,AC$30,AC$39,AC$48,AC$57,AC$66,AC$75,AC$84,AC$93,AC$102,AC$111,AC$120))</f>
        <v>1000</v>
      </c>
    </row>
    <row r="37" spans="1:30" ht="12.75" customHeight="1" x14ac:dyDescent="0.2">
      <c r="A37" s="115"/>
      <c r="B37" s="115"/>
      <c r="C37" s="13">
        <v>7</v>
      </c>
      <c r="D37" s="14">
        <v>6</v>
      </c>
      <c r="E37" s="14">
        <v>7</v>
      </c>
      <c r="F37" s="14">
        <v>8</v>
      </c>
      <c r="G37" s="14">
        <v>8</v>
      </c>
      <c r="H37" s="14">
        <v>7</v>
      </c>
      <c r="I37" s="14">
        <v>8</v>
      </c>
      <c r="J37" s="14">
        <v>8</v>
      </c>
      <c r="K37" s="14">
        <v>6</v>
      </c>
      <c r="L37" s="14">
        <v>6</v>
      </c>
      <c r="M37" s="14">
        <v>10</v>
      </c>
      <c r="N37" s="26">
        <f>C37*C$11+D37*D$11+E37*E$11+F37*F$11+G37*G$11+H37*H$11+I37*I$11+J37*J$11+K37*K$11+L37*L$11+M$11*M37</f>
        <v>2323</v>
      </c>
      <c r="O37" s="83"/>
      <c r="R37" s="13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26">
        <f>R37*R$11+S37*S$11+T37*T$11+U37*U$11+V37*V$11+W37*W$11+X37*X$11+Y37*Y$11+Z37*Z$11+AA37*AA$11+AB$11*AB37</f>
        <v>0</v>
      </c>
      <c r="AD37" s="83"/>
    </row>
    <row r="38" spans="1:30" ht="12.75" customHeight="1" x14ac:dyDescent="0.2">
      <c r="A38" s="116"/>
      <c r="B38" s="116"/>
      <c r="C38" s="13">
        <v>6</v>
      </c>
      <c r="D38" s="14">
        <v>6</v>
      </c>
      <c r="E38" s="14">
        <v>7</v>
      </c>
      <c r="F38" s="14">
        <v>8</v>
      </c>
      <c r="G38" s="14">
        <v>6</v>
      </c>
      <c r="H38" s="14">
        <v>7</v>
      </c>
      <c r="I38" s="14">
        <v>8</v>
      </c>
      <c r="J38" s="14">
        <v>6</v>
      </c>
      <c r="K38" s="14">
        <v>7</v>
      </c>
      <c r="L38" s="14">
        <v>7</v>
      </c>
      <c r="M38" s="14">
        <v>10</v>
      </c>
      <c r="N38" s="26">
        <f>C38*C$11+D38*D$11+E38*E$11+F38*F$11+G38*G$11+H38*H$11+I38*I$11+J38*J$11+K38*K$11+L38*L$11+M$11*M38</f>
        <v>2241</v>
      </c>
      <c r="O38" s="83"/>
      <c r="R38" s="13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26">
        <f>R38*R$11+S38*S$11+T38*T$11+U38*U$11+V38*V$11+W38*W$11+X38*X$11+Y38*Y$11+Z38*Z$11+AA38*AA$11+AB$11*AB38</f>
        <v>0</v>
      </c>
      <c r="AD38" s="83"/>
    </row>
    <row r="39" spans="1:30" ht="15" customHeight="1" thickBot="1" x14ac:dyDescent="0.3">
      <c r="A39" s="116"/>
      <c r="B39" s="116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1">
        <f>N36+N37+N38</f>
        <v>7061</v>
      </c>
      <c r="O39" s="84"/>
      <c r="R39" s="3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1">
        <f>AC36+AC37+AC38</f>
        <v>2124</v>
      </c>
      <c r="AD39" s="84"/>
    </row>
    <row r="40" spans="1:30" ht="13.5" thickBot="1" x14ac:dyDescent="0.25">
      <c r="A40" s="117"/>
      <c r="B40" s="117"/>
      <c r="C40" s="85">
        <f>O32*0.4+O36*0.6</f>
        <v>1000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7"/>
      <c r="R40" s="85">
        <f>AD32*0.4+AD36*0.6</f>
        <v>1000</v>
      </c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7"/>
    </row>
    <row r="41" spans="1:30" ht="14.25" customHeight="1" x14ac:dyDescent="0.2">
      <c r="A41" s="113" t="s">
        <v>45</v>
      </c>
      <c r="B41" s="114"/>
      <c r="C41" s="32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25">
        <f>C41*C$10+D41*D$10+E41*E$10+F41*F$10+G41*G$10+H41*H$10+I41*I$10+J41*J$10+K41*K$10+L41*L$10+M$10*M41</f>
        <v>0</v>
      </c>
      <c r="O41" s="79">
        <f>N44*1000/(MAX(N$17,N$26,N$35,N$44,N$53,N$62,N$71,N$80,N$89,N$98,N$107,N$116))</f>
        <v>0</v>
      </c>
      <c r="R41" s="32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25">
        <f>R41*R$10+S41*S$10+T41*T$10+U41*U$10+V41*V$10+W41*W$10+X41*X$10+Y41*Y$10+Z41*Z$10+AA41*AA$10+AB$10*AB41</f>
        <v>0</v>
      </c>
      <c r="AD41" s="79">
        <f>AC44*1000/(MAX(AC$17,AC$26,AC$35,AC$44,AC$53,AC$62,AC$71,AC$80,AC$89,AC$98,AC$107,AC$116))</f>
        <v>0</v>
      </c>
    </row>
    <row r="42" spans="1:30" ht="12.75" customHeight="1" x14ac:dyDescent="0.2">
      <c r="A42" s="115"/>
      <c r="B42" s="115"/>
      <c r="C42" s="34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26">
        <f>C42*C$10+D42*D$10+E42*E$10+F42*F$10+G42*G$10+H42*H$10+I42*I$10+J42*J$10+K42*K$10+L42*L$10+M$10*M42</f>
        <v>0</v>
      </c>
      <c r="O42" s="80"/>
      <c r="R42" s="34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26">
        <f>R42*R$10+S42*S$10+T42*T$10+U42*U$10+V42*V$10+W42*W$10+X42*X$10+Y42*Y$10+Z42*Z$10+AA42*AA$10+AB$10*AB42</f>
        <v>0</v>
      </c>
      <c r="AD42" s="80"/>
    </row>
    <row r="43" spans="1:30" ht="12.75" customHeight="1" x14ac:dyDescent="0.2">
      <c r="A43" s="115"/>
      <c r="B43" s="115"/>
      <c r="C43" s="34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26">
        <f>C43*C$10+D43*D$10+E43*E$10+F43*F$10+G43*G$10+H43*H$10+I43*I$10+J43*J$10+K43*K$10+L43*L$10+M$10*M43</f>
        <v>0</v>
      </c>
      <c r="O43" s="80"/>
      <c r="R43" s="34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26">
        <f>R43*R$10+S43*S$10+T43*T$10+U43*U$10+V43*V$10+W43*W$10+X43*X$10+Y43*Y$10+Z43*Z$10+AA43*AA$10+AB$10*AB43</f>
        <v>0</v>
      </c>
      <c r="AD43" s="80"/>
    </row>
    <row r="44" spans="1:30" ht="15" customHeight="1" thickBot="1" x14ac:dyDescent="0.3">
      <c r="A44" s="115"/>
      <c r="B44" s="115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6">
        <f>N41+N42+N43</f>
        <v>0</v>
      </c>
      <c r="O44" s="81"/>
      <c r="R44" s="37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6">
        <f>AC41+AC42+AC43</f>
        <v>0</v>
      </c>
      <c r="AD44" s="81"/>
    </row>
    <row r="45" spans="1:30" ht="14.25" customHeight="1" x14ac:dyDescent="0.2">
      <c r="A45" s="115"/>
      <c r="B45" s="115"/>
      <c r="C45" s="10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6">
        <f>C45*C$11+D45*D$11+E45*E$11+F45*F$11+G45*G$11+H45*H$11+I45*I$11+J45*J$11+K45*K$11+L45*L$11+M$11*M45</f>
        <v>0</v>
      </c>
      <c r="O45" s="82">
        <f>N48*1000/(MAX(N$21,N$30,N$39,N$48,N$57,N$66,N$75,N$84,N$93,N$102,N$111,N$120))</f>
        <v>0</v>
      </c>
      <c r="R45" s="10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26">
        <f>R45*R$11+S45*S$11+T45*T$11+U45*U$11+V45*V$11+W45*W$11+X45*X$11+Y45*Y$11+Z45*Z$11+AA45*AA$11+AB$11*AB45</f>
        <v>0</v>
      </c>
      <c r="AD45" s="82">
        <f>AC48*1000/(MAX(AC$21,AC$30,AC$39,AC$48,AC$57,AC$66,AC$75,AC$84,AC$93,AC$102,AC$111,AC$120))</f>
        <v>0</v>
      </c>
    </row>
    <row r="46" spans="1:30" ht="12.75" customHeight="1" x14ac:dyDescent="0.2">
      <c r="A46" s="115"/>
      <c r="B46" s="115"/>
      <c r="C46" s="13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26">
        <f>C46*C$11+D46*D$11+E46*E$11+F46*F$11+G46*G$11+H46*H$11+I46*I$11+J46*J$11+K46*K$11+L46*L$11+M$11*M46</f>
        <v>0</v>
      </c>
      <c r="O46" s="83"/>
      <c r="R46" s="13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26">
        <f>R46*R$11+S46*S$11+T46*T$11+U46*U$11+V46*V$11+W46*W$11+X46*X$11+Y46*Y$11+Z46*Z$11+AA46*AA$11+AB$11*AB46</f>
        <v>0</v>
      </c>
      <c r="AD46" s="83"/>
    </row>
    <row r="47" spans="1:30" ht="12.75" customHeight="1" x14ac:dyDescent="0.2">
      <c r="A47" s="116"/>
      <c r="B47" s="116"/>
      <c r="C47" s="13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26">
        <f>C47*C$11+D47*D$11+E47*E$11+F47*F$11+G47*G$11+H47*H$11+I47*I$11+J47*J$11+K47*K$11+L47*L$11+M$11*M47</f>
        <v>0</v>
      </c>
      <c r="O47" s="83"/>
      <c r="R47" s="13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26">
        <f>R47*R$11+S47*S$11+T47*T$11+U47*U$11+V47*V$11+W47*W$11+X47*X$11+Y47*Y$11+Z47*Z$11+AA47*AA$11+AB$11*AB47</f>
        <v>0</v>
      </c>
      <c r="AD47" s="83"/>
    </row>
    <row r="48" spans="1:30" ht="15" customHeight="1" thickBot="1" x14ac:dyDescent="0.3">
      <c r="A48" s="116"/>
      <c r="B48" s="116"/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1">
        <f>N45+N46+N47</f>
        <v>0</v>
      </c>
      <c r="O48" s="84"/>
      <c r="R48" s="37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1">
        <f>AC45+AC46+AC47</f>
        <v>0</v>
      </c>
      <c r="AD48" s="84"/>
    </row>
    <row r="49" spans="1:30" ht="13.5" thickBot="1" x14ac:dyDescent="0.25">
      <c r="A49" s="117"/>
      <c r="B49" s="117"/>
      <c r="C49" s="85">
        <f>O41*0.4+O45*0.6</f>
        <v>0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7"/>
      <c r="R49" s="85">
        <f>AD41*0.4+AD45*0.6</f>
        <v>0</v>
      </c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7"/>
    </row>
    <row r="50" spans="1:30" ht="14.25" customHeight="1" x14ac:dyDescent="0.2">
      <c r="A50" s="113" t="s">
        <v>46</v>
      </c>
      <c r="B50" s="114"/>
      <c r="C50" s="32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25">
        <f>C50*C$10+D50*D$10+E50*E$10+F50*F$10+G50*G$10+H50*H$10+I50*I$10+J50*J$10+K50*K$10+L50*L$10+M$10*M50</f>
        <v>0</v>
      </c>
      <c r="O50" s="79">
        <f>N53*1000/(MAX(N$17,N$26,N$35,N$44,N$53,N$62,N$71,N$80,N$89,N$98,N$107,N$116))</f>
        <v>0</v>
      </c>
      <c r="R50" s="32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25">
        <f>R50*R$10+S50*S$10+T50*T$10+U50*U$10+V50*V$10+W50*W$10+X50*X$10+Y50*Y$10+Z50*Z$10+AA50*AA$10+AB$10*AB50</f>
        <v>0</v>
      </c>
      <c r="AD50" s="79">
        <f>AC53*1000/(MAX(AC$17,AC$26,AC$35,AC$44,AC$53,AC$62,AC$71,AC$80,AC$89,AC$98,AC$107,AC$116))</f>
        <v>0</v>
      </c>
    </row>
    <row r="51" spans="1:30" ht="12.75" customHeight="1" x14ac:dyDescent="0.2">
      <c r="A51" s="115"/>
      <c r="B51" s="115"/>
      <c r="C51" s="34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26">
        <f>C51*C$10+D51*D$10+E51*E$10+F51*F$10+G51*G$10+H51*H$10+I51*I$10+J51*J$10+K51*K$10+L51*L$10+M$10*M51</f>
        <v>0</v>
      </c>
      <c r="O51" s="80"/>
      <c r="R51" s="34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26">
        <f>R51*R$10+S51*S$10+T51*T$10+U51*U$10+V51*V$10+W51*W$10+X51*X$10+Y51*Y$10+Z51*Z$10+AA51*AA$10+AB$10*AB51</f>
        <v>0</v>
      </c>
      <c r="AD51" s="80"/>
    </row>
    <row r="52" spans="1:30" ht="12.75" customHeight="1" x14ac:dyDescent="0.2">
      <c r="A52" s="115"/>
      <c r="B52" s="115"/>
      <c r="C52" s="34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6">
        <f>C52*C$10+D52*D$10+E52*E$10+F52*F$10+G52*G$10+H52*H$10+I52*I$10+J52*J$10+K52*K$10+L52*L$10+M$10*M52</f>
        <v>0</v>
      </c>
      <c r="O52" s="80"/>
      <c r="R52" s="34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26">
        <f>R52*R$10+S52*S$10+T52*T$10+U52*U$10+V52*V$10+W52*W$10+X52*X$10+Y52*Y$10+Z52*Z$10+AA52*AA$10+AB$10*AB52</f>
        <v>0</v>
      </c>
      <c r="AD52" s="80"/>
    </row>
    <row r="53" spans="1:30" ht="15" customHeight="1" thickBot="1" x14ac:dyDescent="0.3">
      <c r="A53" s="115"/>
      <c r="B53" s="115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6">
        <f>N50+N51+N52</f>
        <v>0</v>
      </c>
      <c r="O53" s="81"/>
      <c r="R53" s="37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6">
        <f>AC50+AC51+AC52</f>
        <v>0</v>
      </c>
      <c r="AD53" s="81"/>
    </row>
    <row r="54" spans="1:30" ht="14.25" customHeight="1" x14ac:dyDescent="0.2">
      <c r="A54" s="115"/>
      <c r="B54" s="115"/>
      <c r="C54" s="10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26">
        <f>C54*C$11+D54*D$11+E54*E$11+F54*F$11+G54*G$11+H54*H$11+I54*I$11+J54*J$11+K54*K$11+L54*L$11+M$11*M54</f>
        <v>0</v>
      </c>
      <c r="O54" s="82">
        <f>N57*1000/(MAX(N$21,N$30,N$39,N$48,N$57,N$66,N$75,N$84,N$93,N$102,N$111,N$120))</f>
        <v>0</v>
      </c>
      <c r="R54" s="10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26">
        <f>R54*R$11+S54*S$11+T54*T$11+U54*U$11+V54*V$11+W54*W$11+X54*X$11+Y54*Y$11+Z54*Z$11+AA54*AA$11+AB$11*AB54</f>
        <v>0</v>
      </c>
      <c r="AD54" s="82">
        <f>AC57*1000/(MAX(AC$21,AC$30,AC$39,AC$48,AC$57,AC$66,AC$75,AC$84,AC$93,AC$102,AC$111,AC$120))</f>
        <v>0</v>
      </c>
    </row>
    <row r="55" spans="1:30" ht="12.75" customHeight="1" x14ac:dyDescent="0.2">
      <c r="A55" s="115"/>
      <c r="B55" s="115"/>
      <c r="C55" s="13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26">
        <f>C55*C$11+D55*D$11+E55*E$11+F55*F$11+G55*G$11+H55*H$11+I55*I$11+J55*J$11+K55*K$11+L55*L$11+M$11*M55</f>
        <v>0</v>
      </c>
      <c r="O55" s="83"/>
      <c r="R55" s="13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26">
        <f>R55*R$11+S55*S$11+T55*T$11+U55*U$11+V55*V$11+W55*W$11+X55*X$11+Y55*Y$11+Z55*Z$11+AA55*AA$11+AB$11*AB55</f>
        <v>0</v>
      </c>
      <c r="AD55" s="83"/>
    </row>
    <row r="56" spans="1:30" ht="12.75" customHeight="1" x14ac:dyDescent="0.2">
      <c r="A56" s="116"/>
      <c r="B56" s="116"/>
      <c r="C56" s="13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26">
        <f>C56*C$11+D56*D$11+E56*E$11+F56*F$11+G56*G$11+H56*H$11+I56*I$11+J56*J$11+K56*K$11+L56*L$11+M$11*M56</f>
        <v>0</v>
      </c>
      <c r="O56" s="83"/>
      <c r="R56" s="13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26">
        <f>R56*R$11+S56*S$11+T56*T$11+U56*U$11+V56*V$11+W56*W$11+X56*X$11+Y56*Y$11+Z56*Z$11+AA56*AA$11+AB$11*AB56</f>
        <v>0</v>
      </c>
      <c r="AD56" s="83"/>
    </row>
    <row r="57" spans="1:30" ht="15" customHeight="1" thickBot="1" x14ac:dyDescent="0.3">
      <c r="A57" s="116"/>
      <c r="B57" s="116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1">
        <f>N54+N55+N56</f>
        <v>0</v>
      </c>
      <c r="O57" s="84"/>
      <c r="R57" s="37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1">
        <f>AC54+AC55+AC56</f>
        <v>0</v>
      </c>
      <c r="AD57" s="84"/>
    </row>
    <row r="58" spans="1:30" ht="13.5" thickBot="1" x14ac:dyDescent="0.25">
      <c r="A58" s="117"/>
      <c r="B58" s="117"/>
      <c r="C58" s="85">
        <f>O50*0.4+O54*0.6</f>
        <v>0</v>
      </c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7"/>
      <c r="R58" s="85">
        <f>AD50*0.4+AD54*0.6</f>
        <v>0</v>
      </c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7"/>
    </row>
    <row r="59" spans="1:30" ht="14.25" customHeight="1" x14ac:dyDescent="0.2">
      <c r="A59" s="113" t="s">
        <v>47</v>
      </c>
      <c r="B59" s="114"/>
      <c r="C59" s="32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25">
        <f>C59*C$10+D59*D$10+E59*E$10+F59*F$10+G59*G$10+H59*H$10+I59*I$10+J59*J$10+K59*K$10+L59*L$10+M$10*M59</f>
        <v>0</v>
      </c>
      <c r="O59" s="79">
        <f>N62*1000/(MAX(N$17,N$26,N$35,N$44,N$53,N$62,N$71,N$80,N$89,N$98,N$107,N$116))</f>
        <v>0</v>
      </c>
      <c r="R59" s="32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3">
        <v>0</v>
      </c>
      <c r="AC59" s="25">
        <f>R59*R$10+S59*S$10+T59*T$10+U59*U$10+V59*V$10+W59*W$10+X59*X$10+Y59*Y$10+Z59*Z$10+AA59*AA$10+AB$10*AB59</f>
        <v>0</v>
      </c>
      <c r="AD59" s="79">
        <f>AC62*1000/(MAX(AC$17,AC$26,AC$35,AC$44,AC$53,AC$62,AC$71,AC$80,AC$89,AC$98,AC$107,AC$116))</f>
        <v>0</v>
      </c>
    </row>
    <row r="60" spans="1:30" ht="12.75" customHeight="1" x14ac:dyDescent="0.2">
      <c r="A60" s="115"/>
      <c r="B60" s="115"/>
      <c r="C60" s="34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6">
        <f>C60*C$10+D60*D$10+E60*E$10+F60*F$10+G60*G$10+H60*H$10+I60*I$10+J60*J$10+K60*K$10+L60*L$10+M$10*M60</f>
        <v>0</v>
      </c>
      <c r="O60" s="80"/>
      <c r="R60" s="34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0</v>
      </c>
      <c r="AC60" s="26">
        <f>R60*R$10+S60*S$10+T60*T$10+U60*U$10+V60*V$10+W60*W$10+X60*X$10+Y60*Y$10+Z60*Z$10+AA60*AA$10+AB$10*AB60</f>
        <v>0</v>
      </c>
      <c r="AD60" s="80"/>
    </row>
    <row r="61" spans="1:30" ht="12.75" customHeight="1" x14ac:dyDescent="0.2">
      <c r="A61" s="115"/>
      <c r="B61" s="115"/>
      <c r="C61" s="3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26">
        <f>C61*C$10+D61*D$10+E61*E$10+F61*F$10+G61*G$10+H61*H$10+I61*I$10+J61*J$10+K61*K$10+L61*L$10+M$10*M61</f>
        <v>0</v>
      </c>
      <c r="O61" s="80"/>
      <c r="R61" s="34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26">
        <f>R61*R$10+S61*S$10+T61*T$10+U61*U$10+V61*V$10+W61*W$10+X61*X$10+Y61*Y$10+Z61*Z$10+AA61*AA$10+AB$10*AB61</f>
        <v>0</v>
      </c>
      <c r="AD61" s="80"/>
    </row>
    <row r="62" spans="1:30" ht="15" customHeight="1" thickBot="1" x14ac:dyDescent="0.3">
      <c r="A62" s="115"/>
      <c r="B62" s="115"/>
      <c r="C62" s="37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6">
        <f>N59+N60+N61</f>
        <v>0</v>
      </c>
      <c r="O62" s="81"/>
      <c r="R62" s="37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6">
        <f>AC59+AC60+AC61</f>
        <v>0</v>
      </c>
      <c r="AD62" s="81"/>
    </row>
    <row r="63" spans="1:30" ht="14.25" customHeight="1" x14ac:dyDescent="0.2">
      <c r="A63" s="115"/>
      <c r="B63" s="115"/>
      <c r="C63" s="10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26">
        <f>C63*C$11+D63*D$11+E63*E$11+F63*F$11+G63*G$11+H63*H$11+I63*I$11+J63*J$11+K63*K$11+L63*L$11+M$11*M63</f>
        <v>0</v>
      </c>
      <c r="O63" s="82">
        <f>N66*1000/(MAX(N$21,N$30,N$39,N$48,N$57,N$66,N$75,N$84,N$93,N$102,N$111,N$120))</f>
        <v>0</v>
      </c>
      <c r="R63" s="10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26">
        <f>R63*R$11+S63*S$11+T63*T$11+U63*U$11+V63*V$11+W63*W$11+X63*X$11+Y63*Y$11+Z63*Z$11+AA63*AA$11+AB$11*AB63</f>
        <v>0</v>
      </c>
      <c r="AD63" s="82">
        <f>AC66*1000/(MAX(AC$21,AC$30,AC$39,AC$48,AC$57,AC$66,AC$75,AC$84,AC$93,AC$102,AC$111,AC$120))</f>
        <v>0</v>
      </c>
    </row>
    <row r="64" spans="1:30" ht="12.75" customHeight="1" x14ac:dyDescent="0.2">
      <c r="A64" s="115"/>
      <c r="B64" s="115"/>
      <c r="C64" s="13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26">
        <f>C64*C$11+D64*D$11+E64*E$11+F64*F$11+G64*G$11+H64*H$11+I64*I$11+J64*J$11+K64*K$11+L64*L$11+M$11*M64</f>
        <v>0</v>
      </c>
      <c r="O64" s="83"/>
      <c r="R64" s="13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26">
        <f>R64*R$11+S64*S$11+T64*T$11+U64*U$11+V64*V$11+W64*W$11+X64*X$11+Y64*Y$11+Z64*Z$11+AA64*AA$11+AB$11*AB64</f>
        <v>0</v>
      </c>
      <c r="AD64" s="83"/>
    </row>
    <row r="65" spans="1:30" ht="12.75" customHeight="1" x14ac:dyDescent="0.2">
      <c r="A65" s="116"/>
      <c r="B65" s="116"/>
      <c r="C65" s="13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26">
        <f>C65*C$11+D65*D$11+E65*E$11+F65*F$11+G65*G$11+H65*H$11+I65*I$11+J65*J$11+K65*K$11+L65*L$11+M$11*M65</f>
        <v>0</v>
      </c>
      <c r="O65" s="83"/>
      <c r="R65" s="13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26">
        <f>R65*R$11+S65*S$11+T65*T$11+U65*U$11+V65*V$11+W65*W$11+X65*X$11+Y65*Y$11+Z65*Z$11+AA65*AA$11+AB$11*AB65</f>
        <v>0</v>
      </c>
      <c r="AD65" s="83"/>
    </row>
    <row r="66" spans="1:30" ht="15" customHeight="1" thickBot="1" x14ac:dyDescent="0.3">
      <c r="A66" s="116"/>
      <c r="B66" s="116"/>
      <c r="C66" s="37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1">
        <f>N63+N64+N65</f>
        <v>0</v>
      </c>
      <c r="O66" s="84"/>
      <c r="R66" s="37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1">
        <f>AC63+AC64+AC65</f>
        <v>0</v>
      </c>
      <c r="AD66" s="84"/>
    </row>
    <row r="67" spans="1:30" ht="13.5" thickBot="1" x14ac:dyDescent="0.25">
      <c r="A67" s="117"/>
      <c r="B67" s="117"/>
      <c r="C67" s="85">
        <f>O59*0.4+O63*0.6</f>
        <v>0</v>
      </c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7"/>
      <c r="R67" s="85">
        <f>AD59*0.4+AD63*0.6</f>
        <v>0</v>
      </c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7"/>
    </row>
    <row r="68" spans="1:30" ht="14.25" customHeight="1" x14ac:dyDescent="0.2">
      <c r="A68" s="113" t="s">
        <v>48</v>
      </c>
      <c r="B68" s="114"/>
      <c r="C68" s="32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25">
        <f>C68*C$10+D68*D$10+E68*E$10+F68*F$10+G68*G$10+H68*H$10+I68*I$10+J68*J$10+K68*K$10+L68*L$10+M$10*M68</f>
        <v>0</v>
      </c>
      <c r="O68" s="79">
        <f>N71*1000/(MAX(N$17,N$26,N$35,N$44,N$53,N$62,N$71,N$80,N$89,N$98,N$107,N$116))</f>
        <v>0</v>
      </c>
      <c r="R68" s="32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0</v>
      </c>
      <c r="AA68" s="33">
        <v>0</v>
      </c>
      <c r="AB68" s="33">
        <v>0</v>
      </c>
      <c r="AC68" s="25">
        <f>R68*R$10+S68*S$10+T68*T$10+U68*U$10+V68*V$10+W68*W$10+X68*X$10+Y68*Y$10+Z68*Z$10+AA68*AA$10+AB$10*AB68</f>
        <v>0</v>
      </c>
      <c r="AD68" s="79">
        <f>AC71*1000/(MAX(AC$17,AC$26,AC$35,AC$44,AC$53,AC$62,AC$71,AC$80,AC$89,AC$98,AC$107,AC$116))</f>
        <v>0</v>
      </c>
    </row>
    <row r="69" spans="1:30" ht="12.75" customHeight="1" x14ac:dyDescent="0.2">
      <c r="A69" s="115"/>
      <c r="B69" s="115"/>
      <c r="C69" s="34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26">
        <f>C69*C$10+D69*D$10+E69*E$10+F69*F$10+G69*G$10+H69*H$10+I69*I$10+J69*J$10+K69*K$10+L69*L$10+M$10*M69</f>
        <v>0</v>
      </c>
      <c r="O69" s="80"/>
      <c r="R69" s="34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26">
        <f>R69*R$10+S69*S$10+T69*T$10+U69*U$10+V69*V$10+W69*W$10+X69*X$10+Y69*Y$10+Z69*Z$10+AA69*AA$10+AB$10*AB69</f>
        <v>0</v>
      </c>
      <c r="AD69" s="80"/>
    </row>
    <row r="70" spans="1:30" ht="12.75" customHeight="1" x14ac:dyDescent="0.2">
      <c r="A70" s="115"/>
      <c r="B70" s="115"/>
      <c r="C70" s="34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26">
        <f>C70*C$10+D70*D$10+E70*E$10+F70*F$10+G70*G$10+H70*H$10+I70*I$10+J70*J$10+K70*K$10+L70*L$10+M$10*M70</f>
        <v>0</v>
      </c>
      <c r="O70" s="80"/>
      <c r="R70" s="34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26">
        <f>R70*R$10+S70*S$10+T70*T$10+U70*U$10+V70*V$10+W70*W$10+X70*X$10+Y70*Y$10+Z70*Z$10+AA70*AA$10+AB$10*AB70</f>
        <v>0</v>
      </c>
      <c r="AD70" s="80"/>
    </row>
    <row r="71" spans="1:30" ht="15" customHeight="1" thickBot="1" x14ac:dyDescent="0.3">
      <c r="A71" s="115"/>
      <c r="B71" s="115"/>
      <c r="C71" s="37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6">
        <f>N68+N69+N70</f>
        <v>0</v>
      </c>
      <c r="O71" s="81"/>
      <c r="R71" s="37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6">
        <f>AC68+AC69+AC70</f>
        <v>0</v>
      </c>
      <c r="AD71" s="81"/>
    </row>
    <row r="72" spans="1:30" ht="14.25" customHeight="1" x14ac:dyDescent="0.2">
      <c r="A72" s="115"/>
      <c r="B72" s="115"/>
      <c r="C72" s="10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26">
        <f>C72*C$11+D72*D$11+E72*E$11+F72*F$11+G72*G$11+H72*H$11+I72*I$11+J72*J$11+K72*K$11+L72*L$11+M$11*M72</f>
        <v>0</v>
      </c>
      <c r="O72" s="82">
        <f>N75*1000/(MAX(N$21,N$30,N$39,N$48,N$57,N$66,N$75,N$84,N$93,N$102,N$111,N$120))</f>
        <v>0</v>
      </c>
      <c r="R72" s="10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26">
        <f>R72*R$11+S72*S$11+T72*T$11+U72*U$11+V72*V$11+W72*W$11+X72*X$11+Y72*Y$11+Z72*Z$11+AA72*AA$11+AB$11*AB72</f>
        <v>0</v>
      </c>
      <c r="AD72" s="82">
        <f>AC75*1000/(MAX(AC$21,AC$30,AC$39,AC$48,AC$57,AC$66,AC$75,AC$84,AC$93,AC$102,AC$111,AC$120))</f>
        <v>0</v>
      </c>
    </row>
    <row r="73" spans="1:30" ht="12.75" customHeight="1" x14ac:dyDescent="0.2">
      <c r="A73" s="115"/>
      <c r="B73" s="115"/>
      <c r="C73" s="13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26">
        <f>C73*C$11+D73*D$11+E73*E$11+F73*F$11+G73*G$11+H73*H$11+I73*I$11+J73*J$11+K73*K$11+L73*L$11+M$11*M73</f>
        <v>0</v>
      </c>
      <c r="O73" s="83"/>
      <c r="R73" s="13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26">
        <f>R73*R$11+S73*S$11+T73*T$11+U73*U$11+V73*V$11+W73*W$11+X73*X$11+Y73*Y$11+Z73*Z$11+AA73*AA$11+AB$11*AB73</f>
        <v>0</v>
      </c>
      <c r="AD73" s="83"/>
    </row>
    <row r="74" spans="1:30" ht="12.75" customHeight="1" x14ac:dyDescent="0.2">
      <c r="A74" s="116"/>
      <c r="B74" s="116"/>
      <c r="C74" s="13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26">
        <f>C74*C$11+D74*D$11+E74*E$11+F74*F$11+G74*G$11+H74*H$11+I74*I$11+J74*J$11+K74*K$11+L74*L$11+M$11*M74</f>
        <v>0</v>
      </c>
      <c r="O74" s="83"/>
      <c r="R74" s="13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26">
        <f>R74*R$11+S74*S$11+T74*T$11+U74*U$11+V74*V$11+W74*W$11+X74*X$11+Y74*Y$11+Z74*Z$11+AA74*AA$11+AB$11*AB74</f>
        <v>0</v>
      </c>
      <c r="AD74" s="83"/>
    </row>
    <row r="75" spans="1:30" ht="15" customHeight="1" thickBot="1" x14ac:dyDescent="0.3">
      <c r="A75" s="116"/>
      <c r="B75" s="116"/>
      <c r="C75" s="37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1">
        <f>N72+N73+N74</f>
        <v>0</v>
      </c>
      <c r="O75" s="84"/>
      <c r="R75" s="37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1">
        <f>AC72+AC73+AC74</f>
        <v>0</v>
      </c>
      <c r="AD75" s="84"/>
    </row>
    <row r="76" spans="1:30" ht="13.5" thickBot="1" x14ac:dyDescent="0.25">
      <c r="A76" s="117"/>
      <c r="B76" s="117"/>
      <c r="C76" s="85">
        <f>O68*0.4+O72*0.6</f>
        <v>0</v>
      </c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7"/>
      <c r="R76" s="85">
        <f>AD68*0.4+AD72*0.6</f>
        <v>0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7"/>
    </row>
    <row r="77" spans="1:30" ht="14.25" customHeight="1" x14ac:dyDescent="0.2">
      <c r="A77" s="113" t="s">
        <v>49</v>
      </c>
      <c r="B77" s="114"/>
      <c r="C77" s="32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25">
        <f>C77*C$10+D77*D$10+E77*E$10+F77*F$10+G77*G$10+H77*H$10+I77*I$10+J77*J$10+K77*K$10+L77*L$10+M$10*M77</f>
        <v>0</v>
      </c>
      <c r="O77" s="79">
        <f>N80*1000/(MAX(N$17,N$26,N$35,N$44,N$53,N$62,N$71,N$80,N$89,N$98,N$107,N$116))</f>
        <v>0</v>
      </c>
      <c r="R77" s="32">
        <v>0</v>
      </c>
      <c r="S77" s="33">
        <v>0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33">
        <v>0</v>
      </c>
      <c r="AA77" s="33">
        <v>0</v>
      </c>
      <c r="AB77" s="33">
        <v>0</v>
      </c>
      <c r="AC77" s="25">
        <f>R77*R$10+S77*S$10+T77*T$10+U77*U$10+V77*V$10+W77*W$10+X77*X$10+Y77*Y$10+Z77*Z$10+AA77*AA$10+AB$10*AB77</f>
        <v>0</v>
      </c>
      <c r="AD77" s="79">
        <f>AC80*1000/(MAX(AC$17,AC$26,AC$35,AC$44,AC$53,AC$62,AC$71,AC$80,AC$89,AC$98,AC$107,AC$116))</f>
        <v>0</v>
      </c>
    </row>
    <row r="78" spans="1:30" ht="12.75" customHeight="1" x14ac:dyDescent="0.2">
      <c r="A78" s="115"/>
      <c r="B78" s="115"/>
      <c r="C78" s="34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26">
        <f>C78*C$10+D78*D$10+E78*E$10+F78*F$10+G78*G$10+H78*H$10+I78*I$10+J78*J$10+K78*K$10+L78*L$10+M$10*M78</f>
        <v>0</v>
      </c>
      <c r="O78" s="80"/>
      <c r="R78" s="34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26">
        <f>R78*R$10+S78*S$10+T78*T$10+U78*U$10+V78*V$10+W78*W$10+X78*X$10+Y78*Y$10+Z78*Z$10+AA78*AA$10+AB$10*AB78</f>
        <v>0</v>
      </c>
      <c r="AD78" s="80"/>
    </row>
    <row r="79" spans="1:30" ht="12.75" customHeight="1" x14ac:dyDescent="0.2">
      <c r="A79" s="115"/>
      <c r="B79" s="115"/>
      <c r="C79" s="34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26">
        <f>C79*C$10+D79*D$10+E79*E$10+F79*F$10+G79*G$10+H79*H$10+I79*I$10+J79*J$10+K79*K$10+L79*L$10+M$10*M79</f>
        <v>0</v>
      </c>
      <c r="O79" s="80"/>
      <c r="R79" s="34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26">
        <f>R79*R$10+S79*S$10+T79*T$10+U79*U$10+V79*V$10+W79*W$10+X79*X$10+Y79*Y$10+Z79*Z$10+AA79*AA$10+AB$10*AB79</f>
        <v>0</v>
      </c>
      <c r="AD79" s="80"/>
    </row>
    <row r="80" spans="1:30" ht="15" customHeight="1" thickBot="1" x14ac:dyDescent="0.3">
      <c r="A80" s="115"/>
      <c r="B80" s="115"/>
      <c r="C80" s="37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6">
        <f>N77+N78+N79</f>
        <v>0</v>
      </c>
      <c r="O80" s="81"/>
      <c r="R80" s="37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6">
        <f>AC77+AC78+AC79</f>
        <v>0</v>
      </c>
      <c r="AD80" s="81"/>
    </row>
    <row r="81" spans="1:30" ht="14.25" customHeight="1" x14ac:dyDescent="0.2">
      <c r="A81" s="115"/>
      <c r="B81" s="115"/>
      <c r="C81" s="10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26">
        <f>C81*C$11+D81*D$11+E81*E$11+F81*F$11+G81*G$11+H81*H$11+I81*I$11+J81*J$11+K81*K$11+L81*L$11+M$11*M81</f>
        <v>0</v>
      </c>
      <c r="O81" s="82">
        <f>N84*1000/(MAX(N$21,N$30,N$39,N$48,N$57,N$66,N$75,N$84,N$93,N$102,N$111,N$120))</f>
        <v>0</v>
      </c>
      <c r="R81" s="10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26">
        <f>R81*R$11+S81*S$11+T81*T$11+U81*U$11+V81*V$11+W81*W$11+X81*X$11+Y81*Y$11+Z81*Z$11+AA81*AA$11+AB$11*AB81</f>
        <v>0</v>
      </c>
      <c r="AD81" s="82">
        <f>AC84*1000/(MAX(AC$21,AC$30,AC$39,AC$48,AC$57,AC$66,AC$75,AC$84,AC$93,AC$102,AC$111,AC$120))</f>
        <v>0</v>
      </c>
    </row>
    <row r="82" spans="1:30" ht="12.75" customHeight="1" x14ac:dyDescent="0.2">
      <c r="A82" s="115"/>
      <c r="B82" s="115"/>
      <c r="C82" s="13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26">
        <f>C82*C$11+D82*D$11+E82*E$11+F82*F$11+G82*G$11+H82*H$11+I82*I$11+J82*J$11+K82*K$11+L82*L$11+M$11*M82</f>
        <v>0</v>
      </c>
      <c r="O82" s="83"/>
      <c r="R82" s="13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26">
        <f>R82*R$11+S82*S$11+T82*T$11+U82*U$11+V82*V$11+W82*W$11+X82*X$11+Y82*Y$11+Z82*Z$11+AA82*AA$11+AB$11*AB82</f>
        <v>0</v>
      </c>
      <c r="AD82" s="83"/>
    </row>
    <row r="83" spans="1:30" ht="12.75" customHeight="1" x14ac:dyDescent="0.2">
      <c r="A83" s="116"/>
      <c r="B83" s="116"/>
      <c r="C83" s="13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26">
        <f>C83*C$11+D83*D$11+E83*E$11+F83*F$11+G83*G$11+H83*H$11+I83*I$11+J83*J$11+K83*K$11+L83*L$11+M$11*M83</f>
        <v>0</v>
      </c>
      <c r="O83" s="83"/>
      <c r="R83" s="13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26">
        <f>R83*R$11+S83*S$11+T83*T$11+U83*U$11+V83*V$11+W83*W$11+X83*X$11+Y83*Y$11+Z83*Z$11+AA83*AA$11+AB$11*AB83</f>
        <v>0</v>
      </c>
      <c r="AD83" s="83"/>
    </row>
    <row r="84" spans="1:30" ht="15" customHeight="1" thickBot="1" x14ac:dyDescent="0.3">
      <c r="A84" s="116"/>
      <c r="B84" s="116"/>
      <c r="C84" s="37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1">
        <f>N81+N82+N83</f>
        <v>0</v>
      </c>
      <c r="O84" s="84"/>
      <c r="R84" s="37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1">
        <f>AC81+AC82+AC83</f>
        <v>0</v>
      </c>
      <c r="AD84" s="84"/>
    </row>
    <row r="85" spans="1:30" ht="13.5" thickBot="1" x14ac:dyDescent="0.25">
      <c r="A85" s="117"/>
      <c r="B85" s="117"/>
      <c r="C85" s="85">
        <f>O77*0.4+O81*0.6</f>
        <v>0</v>
      </c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7"/>
      <c r="R85" s="85">
        <f>AD77*0.4+AD81*0.6</f>
        <v>0</v>
      </c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7"/>
    </row>
    <row r="86" spans="1:30" ht="14.25" customHeight="1" x14ac:dyDescent="0.2">
      <c r="A86" s="113" t="s">
        <v>50</v>
      </c>
      <c r="B86" s="114"/>
      <c r="C86" s="32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25">
        <f>C86*C$10+D86*D$10+E86*E$10+F86*F$10+G86*G$10+H86*H$10+I86*I$10+J86*J$10+K86*K$10+L86*L$10+M$10*M86</f>
        <v>0</v>
      </c>
      <c r="O86" s="79">
        <f>N89*1000/(MAX(N$17,N$26,N$35,N$44,N$53,N$62,N$71,N$80,N$89,N$98,N$107,N$116))</f>
        <v>0</v>
      </c>
      <c r="R86" s="32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0</v>
      </c>
      <c r="Z86" s="33">
        <v>0</v>
      </c>
      <c r="AA86" s="33">
        <v>0</v>
      </c>
      <c r="AB86" s="33">
        <v>0</v>
      </c>
      <c r="AC86" s="25">
        <f>R86*R$10+S86*S$10+T86*T$10+U86*U$10+V86*V$10+W86*W$10+X86*X$10+Y86*Y$10+Z86*Z$10+AA86*AA$10+AB$10*AB86</f>
        <v>0</v>
      </c>
      <c r="AD86" s="79">
        <f>AC89*1000/(MAX(AC$17,AC$26,AC$35,AC$44,AC$53,AC$62,AC$71,AC$80,AC$89,AC$98,AC$107,AC$116))</f>
        <v>0</v>
      </c>
    </row>
    <row r="87" spans="1:30" ht="12.75" customHeight="1" x14ac:dyDescent="0.2">
      <c r="A87" s="115"/>
      <c r="B87" s="115"/>
      <c r="C87" s="34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26">
        <f>C87*C$10+D87*D$10+E87*E$10+F87*F$10+G87*G$10+H87*H$10+I87*I$10+J87*J$10+K87*K$10+L87*L$10+M$10*M87</f>
        <v>0</v>
      </c>
      <c r="O87" s="80"/>
      <c r="R87" s="34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26">
        <f>R87*R$10+S87*S$10+T87*T$10+U87*U$10+V87*V$10+W87*W$10+X87*X$10+Y87*Y$10+Z87*Z$10+AA87*AA$10+AB$10*AB87</f>
        <v>0</v>
      </c>
      <c r="AD87" s="80"/>
    </row>
    <row r="88" spans="1:30" ht="12.75" customHeight="1" x14ac:dyDescent="0.2">
      <c r="A88" s="115"/>
      <c r="B88" s="115"/>
      <c r="C88" s="34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26">
        <f>C88*C$10+D88*D$10+E88*E$10+F88*F$10+G88*G$10+H88*H$10+I88*I$10+J88*J$10+K88*K$10+L88*L$10+M$10*M88</f>
        <v>0</v>
      </c>
      <c r="O88" s="80"/>
      <c r="R88" s="34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26">
        <f>R88*R$10+S88*S$10+T88*T$10+U88*U$10+V88*V$10+W88*W$10+X88*X$10+Y88*Y$10+Z88*Z$10+AA88*AA$10+AB$10*AB88</f>
        <v>0</v>
      </c>
      <c r="AD88" s="80"/>
    </row>
    <row r="89" spans="1:30" ht="15" customHeight="1" thickBot="1" x14ac:dyDescent="0.3">
      <c r="A89" s="115"/>
      <c r="B89" s="115"/>
      <c r="C89" s="37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6">
        <f>N86+N87+N88</f>
        <v>0</v>
      </c>
      <c r="O89" s="81"/>
      <c r="R89" s="37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6">
        <f>AC86+AC87+AC88</f>
        <v>0</v>
      </c>
      <c r="AD89" s="81"/>
    </row>
    <row r="90" spans="1:30" ht="14.25" customHeight="1" x14ac:dyDescent="0.2">
      <c r="A90" s="115"/>
      <c r="B90" s="115"/>
      <c r="C90" s="10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26">
        <f>C90*C$11+D90*D$11+E90*E$11+F90*F$11+G90*G$11+H90*H$11+I90*I$11+J90*J$11+K90*K$11+L90*L$11+M$11*M90</f>
        <v>0</v>
      </c>
      <c r="O90" s="82">
        <f>N93*1000/(MAX(N$21,N$30,N$39,N$48,N$57,N$66,N$75,N$84,N$93,N$102,N$111,N$120))</f>
        <v>0</v>
      </c>
      <c r="R90" s="10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26">
        <f>R90*R$11+S90*S$11+T90*T$11+U90*U$11+V90*V$11+W90*W$11+X90*X$11+Y90*Y$11+Z90*Z$11+AA90*AA$11+AB$11*AB90</f>
        <v>0</v>
      </c>
      <c r="AD90" s="82">
        <f>AC93*1000/(MAX(AC$21,AC$30,AC$39,AC$48,AC$57,AC$66,AC$75,AC$84,AC$93,AC$102,AC$111,AC$120))</f>
        <v>0</v>
      </c>
    </row>
    <row r="91" spans="1:30" ht="12.75" customHeight="1" x14ac:dyDescent="0.2">
      <c r="A91" s="115"/>
      <c r="B91" s="115"/>
      <c r="C91" s="13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26">
        <f>C91*C$11+D91*D$11+E91*E$11+F91*F$11+G91*G$11+H91*H$11+I91*I$11+J91*J$11+K91*K$11+L91*L$11+M$11*M91</f>
        <v>0</v>
      </c>
      <c r="O91" s="83"/>
      <c r="R91" s="13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26">
        <f>R91*R$11+S91*S$11+T91*T$11+U91*U$11+V91*V$11+W91*W$11+X91*X$11+Y91*Y$11+Z91*Z$11+AA91*AA$11+AB$11*AB91</f>
        <v>0</v>
      </c>
      <c r="AD91" s="83"/>
    </row>
    <row r="92" spans="1:30" ht="12.75" customHeight="1" x14ac:dyDescent="0.2">
      <c r="A92" s="116"/>
      <c r="B92" s="116"/>
      <c r="C92" s="13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26">
        <f>C92*C$11+D92*D$11+E92*E$11+F92*F$11+G92*G$11+H92*H$11+I92*I$11+J92*J$11+K92*K$11+L92*L$11+M$11*M92</f>
        <v>0</v>
      </c>
      <c r="O92" s="83"/>
      <c r="R92" s="13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26">
        <f>R92*R$11+S92*S$11+T92*T$11+U92*U$11+V92*V$11+W92*W$11+X92*X$11+Y92*Y$11+Z92*Z$11+AA92*AA$11+AB$11*AB92</f>
        <v>0</v>
      </c>
      <c r="AD92" s="83"/>
    </row>
    <row r="93" spans="1:30" ht="15" customHeight="1" thickBot="1" x14ac:dyDescent="0.3">
      <c r="A93" s="116"/>
      <c r="B93" s="116"/>
      <c r="C93" s="37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1">
        <f>N90+N91+N92</f>
        <v>0</v>
      </c>
      <c r="O93" s="84"/>
      <c r="R93" s="37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1">
        <f>AC90+AC91+AC92</f>
        <v>0</v>
      </c>
      <c r="AD93" s="84"/>
    </row>
    <row r="94" spans="1:30" ht="13.5" thickBot="1" x14ac:dyDescent="0.25">
      <c r="A94" s="117"/>
      <c r="B94" s="117"/>
      <c r="C94" s="85">
        <f>O86*0.4+O90*0.6</f>
        <v>0</v>
      </c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7"/>
      <c r="R94" s="85">
        <f>AD86*0.4+AD90*0.6</f>
        <v>0</v>
      </c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7"/>
    </row>
    <row r="95" spans="1:30" ht="14.25" customHeight="1" x14ac:dyDescent="0.2">
      <c r="A95" s="113" t="s">
        <v>51</v>
      </c>
      <c r="B95" s="114"/>
      <c r="C95" s="32">
        <v>0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25">
        <f>C95*C$10+D95*D$10+E95*E$10+F95*F$10+G95*G$10+H95*H$10+I95*I$10+J95*J$10+K95*K$10+L95*L$10+M$10*M95</f>
        <v>0</v>
      </c>
      <c r="O95" s="79">
        <f>N98*1000/(MAX(N$17,N$26,N$35,N$44,N$53,N$62,N$71,N$80,N$89,N$98,N$107,N$116))</f>
        <v>0</v>
      </c>
      <c r="R95" s="32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</v>
      </c>
      <c r="AC95" s="25">
        <f>R95*R$10+S95*S$10+T95*T$10+U95*U$10+V95*V$10+W95*W$10+X95*X$10+Y95*Y$10+Z95*Z$10+AA95*AA$10+AB$10*AB95</f>
        <v>0</v>
      </c>
      <c r="AD95" s="79">
        <f>AC98*1000/(MAX(AC$17,AC$26,AC$35,AC$44,AC$53,AC$62,AC$71,AC$80,AC$89,AC$98,AC$107,AC$116))</f>
        <v>0</v>
      </c>
    </row>
    <row r="96" spans="1:30" ht="12.75" customHeight="1" x14ac:dyDescent="0.2">
      <c r="A96" s="115"/>
      <c r="B96" s="115"/>
      <c r="C96" s="34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26">
        <f>C96*C$10+D96*D$10+E96*E$10+F96*F$10+G96*G$10+H96*H$10+I96*I$10+J96*J$10+K96*K$10+L96*L$10+M$10*M96</f>
        <v>0</v>
      </c>
      <c r="O96" s="80"/>
      <c r="R96" s="34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26">
        <f>R96*R$10+S96*S$10+T96*T$10+U96*U$10+V96*V$10+W96*W$10+X96*X$10+Y96*Y$10+Z96*Z$10+AA96*AA$10+AB$10*AB96</f>
        <v>0</v>
      </c>
      <c r="AD96" s="80"/>
    </row>
    <row r="97" spans="1:30" ht="12.75" customHeight="1" x14ac:dyDescent="0.2">
      <c r="A97" s="115"/>
      <c r="B97" s="115"/>
      <c r="C97" s="34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26">
        <f>C97*C$10+D97*D$10+E97*E$10+F97*F$10+G97*G$10+H97*H$10+I97*I$10+J97*J$10+K97*K$10+L97*L$10+M$10*M97</f>
        <v>0</v>
      </c>
      <c r="O97" s="80"/>
      <c r="R97" s="34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26">
        <f>R97*R$10+S97*S$10+T97*T$10+U97*U$10+V97*V$10+W97*W$10+X97*X$10+Y97*Y$10+Z97*Z$10+AA97*AA$10+AB$10*AB97</f>
        <v>0</v>
      </c>
      <c r="AD97" s="80"/>
    </row>
    <row r="98" spans="1:30" ht="15" customHeight="1" thickBot="1" x14ac:dyDescent="0.3">
      <c r="A98" s="115"/>
      <c r="B98" s="115"/>
      <c r="C98" s="37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6">
        <f>N95+N96+N97</f>
        <v>0</v>
      </c>
      <c r="O98" s="81"/>
      <c r="R98" s="37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6">
        <f>AC95+AC96+AC97</f>
        <v>0</v>
      </c>
      <c r="AD98" s="81"/>
    </row>
    <row r="99" spans="1:30" ht="14.25" customHeight="1" x14ac:dyDescent="0.2">
      <c r="A99" s="115"/>
      <c r="B99" s="115"/>
      <c r="C99" s="10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26">
        <f>C99*C$11+D99*D$11+E99*E$11+F99*F$11+G99*G$11+H99*H$11+I99*I$11+J99*J$11+K99*K$11+L99*L$11+M$11*M99</f>
        <v>0</v>
      </c>
      <c r="O99" s="82">
        <f>N102*1000/(MAX(N$21,N$30,N$39,N$48,N$57,N$66,N$75,N$84,N$93,N$102,N$111,N$120))</f>
        <v>0</v>
      </c>
      <c r="R99" s="10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26">
        <f>R99*R$11+S99*S$11+T99*T$11+U99*U$11+V99*V$11+W99*W$11+X99*X$11+Y99*Y$11+Z99*Z$11+AA99*AA$11+AB$11*AB99</f>
        <v>0</v>
      </c>
      <c r="AD99" s="82">
        <f>AC102*1000/(MAX(AC$21,AC$30,AC$39,AC$48,AC$57,AC$66,AC$75,AC$84,AC$93,AC$102,AC$111,AC$120))</f>
        <v>0</v>
      </c>
    </row>
    <row r="100" spans="1:30" ht="12.75" customHeight="1" x14ac:dyDescent="0.2">
      <c r="A100" s="115"/>
      <c r="B100" s="115"/>
      <c r="C100" s="13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26">
        <f>C100*C$11+D100*D$11+E100*E$11+F100*F$11+G100*G$11+H100*H$11+I100*I$11+J100*J$11+K100*K$11+L100*L$11+M$11*M100</f>
        <v>0</v>
      </c>
      <c r="O100" s="83"/>
      <c r="R100" s="13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26">
        <f>R100*R$11+S100*S$11+T100*T$11+U100*U$11+V100*V$11+W100*W$11+X100*X$11+Y100*Y$11+Z100*Z$11+AA100*AA$11+AB$11*AB100</f>
        <v>0</v>
      </c>
      <c r="AD100" s="83"/>
    </row>
    <row r="101" spans="1:30" ht="12.75" customHeight="1" x14ac:dyDescent="0.2">
      <c r="A101" s="116"/>
      <c r="B101" s="116"/>
      <c r="C101" s="13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26">
        <f>C101*C$11+D101*D$11+E101*E$11+F101*F$11+G101*G$11+H101*H$11+I101*I$11+J101*J$11+K101*K$11+L101*L$11+M$11*M101</f>
        <v>0</v>
      </c>
      <c r="O101" s="83"/>
      <c r="R101" s="13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26">
        <f>R101*R$11+S101*S$11+T101*T$11+U101*U$11+V101*V$11+W101*W$11+X101*X$11+Y101*Y$11+Z101*Z$11+AA101*AA$11+AB$11*AB101</f>
        <v>0</v>
      </c>
      <c r="AD101" s="83"/>
    </row>
    <row r="102" spans="1:30" ht="15" customHeight="1" thickBot="1" x14ac:dyDescent="0.3">
      <c r="A102" s="116"/>
      <c r="B102" s="116"/>
      <c r="C102" s="37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1">
        <f>N99+N100+N101</f>
        <v>0</v>
      </c>
      <c r="O102" s="84"/>
      <c r="R102" s="37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1">
        <f>AC99+AC100+AC101</f>
        <v>0</v>
      </c>
      <c r="AD102" s="84"/>
    </row>
    <row r="103" spans="1:30" ht="13.5" thickBot="1" x14ac:dyDescent="0.25">
      <c r="A103" s="117"/>
      <c r="B103" s="117"/>
      <c r="C103" s="85">
        <f>O95*0.4+O99*0.6</f>
        <v>0</v>
      </c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7"/>
      <c r="R103" s="85">
        <f>AD95*0.4+AD99*0.6</f>
        <v>0</v>
      </c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7"/>
    </row>
    <row r="104" spans="1:30" ht="14.25" customHeight="1" x14ac:dyDescent="0.2">
      <c r="A104" s="113" t="s">
        <v>52</v>
      </c>
      <c r="B104" s="114"/>
      <c r="C104" s="32">
        <v>0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25">
        <f>C104*C$10+D104*D$10+E104*E$10+F104*F$10+G104*G$10+H104*H$10+I104*I$10+J104*J$10+K104*K$10+L104*L$10+M$10*M104</f>
        <v>0</v>
      </c>
      <c r="O104" s="79">
        <f>N107*1000/(MAX(N$17,N$26,N$35,N$44,N$53,N$62,N$71,N$80,N$89,N$98,N$107,N$116))</f>
        <v>0</v>
      </c>
      <c r="R104" s="32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0</v>
      </c>
      <c r="Y104" s="33">
        <v>0</v>
      </c>
      <c r="Z104" s="33">
        <v>0</v>
      </c>
      <c r="AA104" s="33">
        <v>0</v>
      </c>
      <c r="AB104" s="33">
        <v>0</v>
      </c>
      <c r="AC104" s="25">
        <f>R104*R$10+S104*S$10+T104*T$10+U104*U$10+V104*V$10+W104*W$10+X104*X$10+Y104*Y$10+Z104*Z$10+AA104*AA$10+AB$10*AB104</f>
        <v>0</v>
      </c>
      <c r="AD104" s="79">
        <f>AC107*1000/(MAX(AC$17,AC$26,AC$35,AC$44,AC$53,AC$62,AC$71,AC$80,AC$89,AC$98,AC$107,AC$116))</f>
        <v>0</v>
      </c>
    </row>
    <row r="105" spans="1:30" ht="12.75" customHeight="1" x14ac:dyDescent="0.2">
      <c r="A105" s="115"/>
      <c r="B105" s="115"/>
      <c r="C105" s="34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26">
        <f>C105*C$10+D105*D$10+E105*E$10+F105*F$10+G105*G$10+H105*H$10+I105*I$10+J105*J$10+K105*K$10+L105*L$10+M$10*M105</f>
        <v>0</v>
      </c>
      <c r="O105" s="80"/>
      <c r="R105" s="34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26">
        <f>R105*R$10+S105*S$10+T105*T$10+U105*U$10+V105*V$10+W105*W$10+X105*X$10+Y105*Y$10+Z105*Z$10+AA105*AA$10+AB$10*AB105</f>
        <v>0</v>
      </c>
      <c r="AD105" s="80"/>
    </row>
    <row r="106" spans="1:30" ht="12.75" customHeight="1" x14ac:dyDescent="0.2">
      <c r="A106" s="115"/>
      <c r="B106" s="115"/>
      <c r="C106" s="34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26">
        <f>C106*C$10+D106*D$10+E106*E$10+F106*F$10+G106*G$10+H106*H$10+I106*I$10+J106*J$10+K106*K$10+L106*L$10+M$10*M106</f>
        <v>0</v>
      </c>
      <c r="O106" s="80"/>
      <c r="R106" s="34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26">
        <f>R106*R$10+S106*S$10+T106*T$10+U106*U$10+V106*V$10+W106*W$10+X106*X$10+Y106*Y$10+Z106*Z$10+AA106*AA$10+AB$10*AB106</f>
        <v>0</v>
      </c>
      <c r="AD106" s="80"/>
    </row>
    <row r="107" spans="1:30" ht="15" customHeight="1" thickBot="1" x14ac:dyDescent="0.3">
      <c r="A107" s="115"/>
      <c r="B107" s="115"/>
      <c r="C107" s="37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6">
        <f>N104+N105+N106</f>
        <v>0</v>
      </c>
      <c r="O107" s="81"/>
      <c r="R107" s="37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6">
        <f>AC104+AC105+AC106</f>
        <v>0</v>
      </c>
      <c r="AD107" s="81"/>
    </row>
    <row r="108" spans="1:30" ht="14.25" customHeight="1" x14ac:dyDescent="0.2">
      <c r="A108" s="115"/>
      <c r="B108" s="115"/>
      <c r="C108" s="10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26">
        <f>C108*C$11+D108*D$11+E108*E$11+F108*F$11+G108*G$11+H108*H$11+I108*I$11+J108*J$11+K108*K$11+L108*L$11+M$11*M108</f>
        <v>0</v>
      </c>
      <c r="O108" s="82">
        <f>N111*1000/(MAX(N$21,N$30,N$39,N$48,N$57,N$66,N$75,N$84,N$93,N$102,N$111,N$120))</f>
        <v>0</v>
      </c>
      <c r="R108" s="10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26">
        <f>R108*R$11+S108*S$11+T108*T$11+U108*U$11+V108*V$11+W108*W$11+X108*X$11+Y108*Y$11+Z108*Z$11+AA108*AA$11+AB$11*AB108</f>
        <v>0</v>
      </c>
      <c r="AD108" s="82">
        <f>AC111*1000/(MAX(AC$21,AC$30,AC$39,AC$48,AC$57,AC$66,AC$75,AC$84,AC$93,AC$102,AC$111,AC$120))</f>
        <v>0</v>
      </c>
    </row>
    <row r="109" spans="1:30" ht="12.75" customHeight="1" x14ac:dyDescent="0.2">
      <c r="A109" s="115"/>
      <c r="B109" s="115"/>
      <c r="C109" s="13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26">
        <f>C109*C$11+D109*D$11+E109*E$11+F109*F$11+G109*G$11+H109*H$11+I109*I$11+J109*J$11+K109*K$11+L109*L$11+M$11*M109</f>
        <v>0</v>
      </c>
      <c r="O109" s="83"/>
      <c r="R109" s="13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26">
        <f>R109*R$11+S109*S$11+T109*T$11+U109*U$11+V109*V$11+W109*W$11+X109*X$11+Y109*Y$11+Z109*Z$11+AA109*AA$11+AB$11*AB109</f>
        <v>0</v>
      </c>
      <c r="AD109" s="83"/>
    </row>
    <row r="110" spans="1:30" ht="12.75" customHeight="1" x14ac:dyDescent="0.2">
      <c r="A110" s="116"/>
      <c r="B110" s="116"/>
      <c r="C110" s="13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26">
        <f>C110*C$11+D110*D$11+E110*E$11+F110*F$11+G110*G$11+H110*H$11+I110*I$11+J110*J$11+K110*K$11+L110*L$11+M$11*M110</f>
        <v>0</v>
      </c>
      <c r="O110" s="83"/>
      <c r="R110" s="13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26">
        <f>R110*R$11+S110*S$11+T110*T$11+U110*U$11+V110*V$11+W110*W$11+X110*X$11+Y110*Y$11+Z110*Z$11+AA110*AA$11+AB$11*AB110</f>
        <v>0</v>
      </c>
      <c r="AD110" s="83"/>
    </row>
    <row r="111" spans="1:30" ht="15" customHeight="1" thickBot="1" x14ac:dyDescent="0.3">
      <c r="A111" s="116"/>
      <c r="B111" s="116"/>
      <c r="C111" s="37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1">
        <f>N108+N109+N110</f>
        <v>0</v>
      </c>
      <c r="O111" s="84"/>
      <c r="R111" s="37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1">
        <f>AC108+AC109+AC110</f>
        <v>0</v>
      </c>
      <c r="AD111" s="84"/>
    </row>
    <row r="112" spans="1:30" ht="13.5" thickBot="1" x14ac:dyDescent="0.25">
      <c r="A112" s="117"/>
      <c r="B112" s="117"/>
      <c r="C112" s="85">
        <f>O104*0.4+O108*0.6</f>
        <v>0</v>
      </c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7"/>
      <c r="R112" s="85">
        <f>AD104*0.4+AD108*0.6</f>
        <v>0</v>
      </c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7"/>
    </row>
    <row r="113" spans="1:30" ht="14.25" customHeight="1" x14ac:dyDescent="0.2">
      <c r="A113" s="113" t="s">
        <v>53</v>
      </c>
      <c r="B113" s="114"/>
      <c r="C113" s="32">
        <v>0</v>
      </c>
      <c r="D113" s="33">
        <v>0</v>
      </c>
      <c r="E113" s="33">
        <v>0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25">
        <f>C113*C$10+D113*D$10+E113*E$10+F113*F$10+G113*G$10+H113*H$10+I113*I$10+J113*J$10+K113*K$10+L113*L$10+M$10*M113</f>
        <v>0</v>
      </c>
      <c r="O113" s="79">
        <f>N116*1000/(MAX(N$17,N$26,N$35,N$44,N$53,N$62,N$71,N$80,N$89,N$98,N$107,N$116))</f>
        <v>0</v>
      </c>
      <c r="R113" s="32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0</v>
      </c>
      <c r="Y113" s="33">
        <v>0</v>
      </c>
      <c r="Z113" s="33">
        <v>0</v>
      </c>
      <c r="AA113" s="33">
        <v>0</v>
      </c>
      <c r="AB113" s="33">
        <v>0</v>
      </c>
      <c r="AC113" s="25">
        <f>R113*R$10+S113*S$10+T113*T$10+U113*U$10+V113*V$10+W113*W$10+X113*X$10+Y113*Y$10+Z113*Z$10+AA113*AA$10+AB$10*AB113</f>
        <v>0</v>
      </c>
      <c r="AD113" s="79">
        <f>AC116*1000/(MAX(AC$17,AC$26,AC$35,AC$44,AC$53,AC$62,AC$71,AC$80,AC$89,AC$98,AC$107,AC$116))</f>
        <v>0</v>
      </c>
    </row>
    <row r="114" spans="1:30" ht="12.75" customHeight="1" x14ac:dyDescent="0.2">
      <c r="A114" s="115"/>
      <c r="B114" s="115"/>
      <c r="C114" s="34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26">
        <f>C114*C$10+D114*D$10+E114*E$10+F114*F$10+G114*G$10+H114*H$10+I114*I$10+J114*J$10+K114*K$10+L114*L$10+M$10*M114</f>
        <v>0</v>
      </c>
      <c r="O114" s="80"/>
      <c r="R114" s="34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26">
        <f>R114*R$10+S114*S$10+T114*T$10+U114*U$10+V114*V$10+W114*W$10+X114*X$10+Y114*Y$10+Z114*Z$10+AA114*AA$10+AB$10*AB114</f>
        <v>0</v>
      </c>
      <c r="AD114" s="80"/>
    </row>
    <row r="115" spans="1:30" ht="12.75" customHeight="1" x14ac:dyDescent="0.2">
      <c r="A115" s="115"/>
      <c r="B115" s="115"/>
      <c r="C115" s="34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26">
        <f>C115*C$10+D115*D$10+E115*E$10+F115*F$10+G115*G$10+H115*H$10+I115*I$10+J115*J$10+K115*K$10+L115*L$10+M$10*M115</f>
        <v>0</v>
      </c>
      <c r="O115" s="80"/>
      <c r="R115" s="34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26">
        <f>R115*R$10+S115*S$10+T115*T$10+U115*U$10+V115*V$10+W115*W$10+X115*X$10+Y115*Y$10+Z115*Z$10+AA115*AA$10+AB$10*AB115</f>
        <v>0</v>
      </c>
      <c r="AD115" s="80"/>
    </row>
    <row r="116" spans="1:30" ht="15" customHeight="1" thickBot="1" x14ac:dyDescent="0.3">
      <c r="A116" s="115"/>
      <c r="B116" s="115"/>
      <c r="C116" s="37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6">
        <f>N113+N114+N115</f>
        <v>0</v>
      </c>
      <c r="O116" s="81"/>
      <c r="R116" s="37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6">
        <f>AC113+AC114+AC115</f>
        <v>0</v>
      </c>
      <c r="AD116" s="81"/>
    </row>
    <row r="117" spans="1:30" ht="14.25" customHeight="1" x14ac:dyDescent="0.2">
      <c r="A117" s="115"/>
      <c r="B117" s="115"/>
      <c r="C117" s="10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26">
        <f>C117*C$11+D117*D$11+E117*E$11+F117*F$11+G117*G$11+H117*H$11+I117*I$11+J117*J$11+K117*K$11+L117*L$11+M$11*M117</f>
        <v>0</v>
      </c>
      <c r="O117" s="82">
        <f>N120*1000/(MAX(N$21,N$30,N$39,N$48,N$57,N$66,N$75,N$84,N$93,N$102,N$111,N$120))</f>
        <v>0</v>
      </c>
      <c r="R117" s="10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26">
        <f>R117*R$11+S117*S$11+T117*T$11+U117*U$11+V117*V$11+W117*W$11+X117*X$11+Y117*Y$11+Z117*Z$11+AA117*AA$11+AB$11*AB117</f>
        <v>0</v>
      </c>
      <c r="AD117" s="82">
        <f>AC120*1000/(MAX(AC$21,AC$30,AC$39,AC$48,AC$57,AC$66,AC$75,AC$84,AC$93,AC$102,AC$111,AC$120))</f>
        <v>0</v>
      </c>
    </row>
    <row r="118" spans="1:30" ht="12.75" customHeight="1" x14ac:dyDescent="0.2">
      <c r="A118" s="115"/>
      <c r="B118" s="115"/>
      <c r="C118" s="13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26">
        <f>C118*C$11+D118*D$11+E118*E$11+F118*F$11+G118*G$11+H118*H$11+I118*I$11+J118*J$11+K118*K$11+L118*L$11+M$11*M118</f>
        <v>0</v>
      </c>
      <c r="O118" s="83"/>
      <c r="R118" s="13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26">
        <f>R118*R$11+S118*S$11+T118*T$11+U118*U$11+V118*V$11+W118*W$11+X118*X$11+Y118*Y$11+Z118*Z$11+AA118*AA$11+AB$11*AB118</f>
        <v>0</v>
      </c>
      <c r="AD118" s="83"/>
    </row>
    <row r="119" spans="1:30" ht="12.75" customHeight="1" x14ac:dyDescent="0.2">
      <c r="A119" s="116"/>
      <c r="B119" s="116"/>
      <c r="C119" s="13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26">
        <f>C119*C$11+D119*D$11+E119*E$11+F119*F$11+G119*G$11+H119*H$11+I119*I$11+J119*J$11+K119*K$11+L119*L$11+M$11*M119</f>
        <v>0</v>
      </c>
      <c r="O119" s="83"/>
      <c r="R119" s="13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26">
        <f>R119*R$11+S119*S$11+T119*T$11+U119*U$11+V119*V$11+W119*W$11+X119*X$11+Y119*Y$11+Z119*Z$11+AA119*AA$11+AB$11*AB119</f>
        <v>0</v>
      </c>
      <c r="AD119" s="83"/>
    </row>
    <row r="120" spans="1:30" ht="15" customHeight="1" thickBot="1" x14ac:dyDescent="0.3">
      <c r="A120" s="116"/>
      <c r="B120" s="116"/>
      <c r="C120" s="37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1">
        <f>N117+N118+N119</f>
        <v>0</v>
      </c>
      <c r="O120" s="84"/>
      <c r="R120" s="37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1">
        <f>AC117+AC118+AC119</f>
        <v>0</v>
      </c>
      <c r="AD120" s="84"/>
    </row>
    <row r="121" spans="1:30" ht="13.5" thickBot="1" x14ac:dyDescent="0.25">
      <c r="A121" s="117"/>
      <c r="B121" s="117"/>
      <c r="C121" s="85">
        <f>O113*0.4+O117*0.6</f>
        <v>0</v>
      </c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7"/>
      <c r="R121" s="85">
        <f>AD113*0.4+AD117*0.6</f>
        <v>0</v>
      </c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7"/>
    </row>
  </sheetData>
  <mergeCells count="122">
    <mergeCell ref="A113:B121"/>
    <mergeCell ref="O113:O116"/>
    <mergeCell ref="O117:O120"/>
    <mergeCell ref="C121:O121"/>
    <mergeCell ref="A95:B103"/>
    <mergeCell ref="O95:O98"/>
    <mergeCell ref="O99:O102"/>
    <mergeCell ref="C103:O103"/>
    <mergeCell ref="A104:B112"/>
    <mergeCell ref="O104:O107"/>
    <mergeCell ref="O108:O111"/>
    <mergeCell ref="C112:O112"/>
    <mergeCell ref="A77:B85"/>
    <mergeCell ref="O77:O80"/>
    <mergeCell ref="O81:O84"/>
    <mergeCell ref="C85:O85"/>
    <mergeCell ref="A86:B94"/>
    <mergeCell ref="O86:O89"/>
    <mergeCell ref="O90:O93"/>
    <mergeCell ref="C94:O94"/>
    <mergeCell ref="A59:B67"/>
    <mergeCell ref="O59:O62"/>
    <mergeCell ref="O63:O66"/>
    <mergeCell ref="C67:O67"/>
    <mergeCell ref="A68:B76"/>
    <mergeCell ref="O68:O71"/>
    <mergeCell ref="O72:O75"/>
    <mergeCell ref="C76:O76"/>
    <mergeCell ref="A41:B49"/>
    <mergeCell ref="O41:O44"/>
    <mergeCell ref="O45:O48"/>
    <mergeCell ref="C49:O49"/>
    <mergeCell ref="A50:B58"/>
    <mergeCell ref="O50:O53"/>
    <mergeCell ref="O54:O57"/>
    <mergeCell ref="C58:O58"/>
    <mergeCell ref="A23:B31"/>
    <mergeCell ref="O23:O26"/>
    <mergeCell ref="O27:O30"/>
    <mergeCell ref="C31:O31"/>
    <mergeCell ref="A32:B40"/>
    <mergeCell ref="O32:O35"/>
    <mergeCell ref="O36:O39"/>
    <mergeCell ref="C40:O40"/>
    <mergeCell ref="A12:B12"/>
    <mergeCell ref="C12:J12"/>
    <mergeCell ref="N12:N13"/>
    <mergeCell ref="O12:O13"/>
    <mergeCell ref="A14:B22"/>
    <mergeCell ref="O14:O17"/>
    <mergeCell ref="O18:O21"/>
    <mergeCell ref="C22:O22"/>
    <mergeCell ref="K4:K9"/>
    <mergeCell ref="L4:L9"/>
    <mergeCell ref="M4:M9"/>
    <mergeCell ref="A10:B10"/>
    <mergeCell ref="N10:O10"/>
    <mergeCell ref="A11:B11"/>
    <mergeCell ref="N11:O11"/>
    <mergeCell ref="C1:O3"/>
    <mergeCell ref="A4:B9"/>
    <mergeCell ref="C4:C9"/>
    <mergeCell ref="D4:D9"/>
    <mergeCell ref="E4:E9"/>
    <mergeCell ref="F4:F9"/>
    <mergeCell ref="G4:G9"/>
    <mergeCell ref="H4:H9"/>
    <mergeCell ref="I4:I9"/>
    <mergeCell ref="J4:J9"/>
    <mergeCell ref="R1:AD3"/>
    <mergeCell ref="R4:R9"/>
    <mergeCell ref="S4:S9"/>
    <mergeCell ref="T4:T9"/>
    <mergeCell ref="U4:U9"/>
    <mergeCell ref="V4:V9"/>
    <mergeCell ref="W4:W9"/>
    <mergeCell ref="X4:X9"/>
    <mergeCell ref="Y4:Y9"/>
    <mergeCell ref="Z4:Z9"/>
    <mergeCell ref="AA4:AA9"/>
    <mergeCell ref="AB4:AB9"/>
    <mergeCell ref="AC10:AD10"/>
    <mergeCell ref="AC11:AD11"/>
    <mergeCell ref="R12:Y12"/>
    <mergeCell ref="AC12:AC13"/>
    <mergeCell ref="AD12:AD13"/>
    <mergeCell ref="AD14:AD17"/>
    <mergeCell ref="AD18:AD21"/>
    <mergeCell ref="R22:AD22"/>
    <mergeCell ref="AD23:AD26"/>
    <mergeCell ref="AD27:AD30"/>
    <mergeCell ref="R31:AD31"/>
    <mergeCell ref="AD32:AD35"/>
    <mergeCell ref="AD36:AD39"/>
    <mergeCell ref="R40:AD40"/>
    <mergeCell ref="AD41:AD44"/>
    <mergeCell ref="AD45:AD48"/>
    <mergeCell ref="R49:AD49"/>
    <mergeCell ref="AD50:AD53"/>
    <mergeCell ref="AD54:AD57"/>
    <mergeCell ref="R58:AD58"/>
    <mergeCell ref="AD59:AD62"/>
    <mergeCell ref="AD63:AD66"/>
    <mergeCell ref="R67:AD67"/>
    <mergeCell ref="AD68:AD71"/>
    <mergeCell ref="AD72:AD75"/>
    <mergeCell ref="R76:AD76"/>
    <mergeCell ref="AD77:AD80"/>
    <mergeCell ref="AD81:AD84"/>
    <mergeCell ref="R85:AD85"/>
    <mergeCell ref="AD86:AD89"/>
    <mergeCell ref="AD90:AD93"/>
    <mergeCell ref="R94:AD94"/>
    <mergeCell ref="AD95:AD98"/>
    <mergeCell ref="AD99:AD102"/>
    <mergeCell ref="R103:AD103"/>
    <mergeCell ref="AD104:AD107"/>
    <mergeCell ref="AD108:AD111"/>
    <mergeCell ref="R112:AD112"/>
    <mergeCell ref="AD113:AD116"/>
    <mergeCell ref="AD117:AD120"/>
    <mergeCell ref="R121:AD121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Clasifficación</vt:lpstr>
      <vt:lpstr>SPORT</vt:lpstr>
      <vt:lpstr>INTERMEDIA</vt:lpstr>
      <vt:lpstr>AVANZADA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cp:lastPrinted>2012-03-30T06:21:28Z</cp:lastPrinted>
  <dcterms:created xsi:type="dcterms:W3CDTF">2009-04-06T17:11:25Z</dcterms:created>
  <dcterms:modified xsi:type="dcterms:W3CDTF">2020-04-23T09:29:18Z</dcterms:modified>
</cp:coreProperties>
</file>